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otsconnect-my.sharepoint.com/personal/iain_ross_srwc_gov_scot/Documents/Accessibility/"/>
    </mc:Choice>
  </mc:AlternateContent>
  <xr:revisionPtr revIDLastSave="69" documentId="8_{ADB94A28-BD45-4F76-8B2B-69B848E01A23}" xr6:coauthVersionLast="47" xr6:coauthVersionMax="47" xr10:uidLastSave="{0E966D4D-AB5B-46FA-A074-7C6A2CB3351B}"/>
  <bookViews>
    <workbookView xWindow="-120" yWindow="-120" windowWidth="29040" windowHeight="17790" xr2:uid="{00000000-000D-0000-FFFF-FFFF00000000}"/>
  </bookViews>
  <sheets>
    <sheet name="Appendix_A" sheetId="1" r:id="rId1"/>
    <sheet name="Appendix_B" sheetId="2" r:id="rId2"/>
    <sheet name="Appendix_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3" l="1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1" i="3"/>
  <c r="K10" i="3"/>
  <c r="K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1" i="3"/>
  <c r="F10" i="3"/>
  <c r="F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1" i="3"/>
  <c r="E10" i="3"/>
  <c r="E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1" i="3"/>
  <c r="D10" i="3"/>
  <c r="D9" i="3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1" i="2"/>
  <c r="K10" i="2"/>
  <c r="K9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0" i="2"/>
  <c r="F9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9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J29" i="3"/>
  <c r="I29" i="3"/>
  <c r="H29" i="3"/>
  <c r="G29" i="3"/>
  <c r="C29" i="3"/>
  <c r="B29" i="3"/>
  <c r="K12" i="3"/>
  <c r="E12" i="3"/>
  <c r="F12" i="3" s="1"/>
  <c r="D12" i="3"/>
  <c r="J30" i="2"/>
  <c r="I30" i="2"/>
  <c r="H30" i="2"/>
  <c r="G30" i="2"/>
  <c r="C30" i="2"/>
  <c r="B30" i="2"/>
  <c r="K12" i="2"/>
  <c r="E12" i="2"/>
  <c r="D9" i="2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E29" i="3" l="1"/>
  <c r="F29" i="3" s="1"/>
  <c r="D29" i="3"/>
  <c r="D30" i="2"/>
  <c r="E30" i="2"/>
  <c r="F30" i="2" s="1"/>
  <c r="K30" i="2"/>
  <c r="K29" i="3"/>
  <c r="F12" i="2"/>
</calcChain>
</file>

<file path=xl/sharedStrings.xml><?xml version="1.0" encoding="utf-8"?>
<sst xmlns="http://schemas.openxmlformats.org/spreadsheetml/2006/main" count="116" uniqueCount="79">
  <si>
    <t xml:space="preserve">APPENDIX A   </t>
  </si>
  <si>
    <t>Date</t>
  </si>
  <si>
    <t xml:space="preserve">RA: </t>
  </si>
  <si>
    <t>Undertaker:</t>
  </si>
  <si>
    <t>Core Reference Number</t>
  </si>
  <si>
    <t>Local Reference</t>
  </si>
  <si>
    <t>Activity Reference</t>
  </si>
  <si>
    <t>Street and exact location. Including Postcode (and OS Grid ref).</t>
  </si>
  <si>
    <t>Town</t>
  </si>
  <si>
    <t>Date Core Taken (dd/mm/yy)</t>
  </si>
  <si>
    <t xml:space="preserve">Category C/W 0, 1, 2, 3 or 4  or F/W </t>
  </si>
  <si>
    <t>Core Thickness
(mm)</t>
  </si>
  <si>
    <t>Actual Reinstatement Size (Metres)</t>
  </si>
  <si>
    <t>Coring Contractor Opinion</t>
  </si>
  <si>
    <t>Roads Authority Agree CC Result (Y/N) &amp; outcome</t>
  </si>
  <si>
    <t>Final Agreed Result (Following agreement meeting if required)</t>
  </si>
  <si>
    <t>Final Main Cause of Failure</t>
  </si>
  <si>
    <t>Final 2nd Cause of Failure if Appropriate</t>
  </si>
  <si>
    <t>Date of final agreement &amp; Comments</t>
  </si>
  <si>
    <t>SC</t>
  </si>
  <si>
    <t xml:space="preserve">Length </t>
  </si>
  <si>
    <t xml:space="preserve">Breadth </t>
  </si>
  <si>
    <t>Area</t>
  </si>
  <si>
    <t>Coring Contractor  result</t>
  </si>
  <si>
    <t>Main Cause of Failure (CC)</t>
  </si>
  <si>
    <t>Secondary Cause of Failure if Appropriate (CC)</t>
  </si>
  <si>
    <t>FC SW 001</t>
  </si>
  <si>
    <t>SW515-CWA/MOR/12345/2000034B</t>
  </si>
  <si>
    <t>18 Queen Street Nr the Post Office past the traffic lights. KY18 9JB. (623567,890023)</t>
  </si>
  <si>
    <t>Auchterbogle, Fife</t>
  </si>
  <si>
    <t>C/W 4</t>
  </si>
  <si>
    <t>Fail</t>
  </si>
  <si>
    <t>FAIL VOIDING</t>
  </si>
  <si>
    <t>FAIL BOND</t>
  </si>
  <si>
    <t>Yes - Fail</t>
  </si>
  <si>
    <t>Voiding</t>
  </si>
  <si>
    <t>(Feel free to insert extra rows)</t>
  </si>
  <si>
    <t>(Examples shown in red)</t>
  </si>
  <si>
    <t xml:space="preserve">APPENDIX B  </t>
  </si>
  <si>
    <t>Date:</t>
  </si>
  <si>
    <t>CORE</t>
  </si>
  <si>
    <t>PASS</t>
  </si>
  <si>
    <t>FAIL</t>
  </si>
  <si>
    <t>FAILURE TYPE</t>
  </si>
  <si>
    <t>Roads Authority</t>
  </si>
  <si>
    <t>Nos.</t>
  </si>
  <si>
    <t>%</t>
  </si>
  <si>
    <t>Layer Tolerances</t>
  </si>
  <si>
    <t>Material Type</t>
  </si>
  <si>
    <t>Bond</t>
  </si>
  <si>
    <t>Total No of Failure Types</t>
  </si>
  <si>
    <t>(Infill RA eg W.Lothian)</t>
  </si>
  <si>
    <t>Infill SUs in each row</t>
  </si>
  <si>
    <t>eg</t>
  </si>
  <si>
    <t xml:space="preserve"> BT</t>
  </si>
  <si>
    <t xml:space="preserve"> SGN</t>
  </si>
  <si>
    <t>Virgin Media</t>
  </si>
  <si>
    <t>Scottish Water</t>
  </si>
  <si>
    <t>TOTALS</t>
  </si>
  <si>
    <t>Only final confirmed/agreed results should be recorded on this sheet.</t>
  </si>
  <si>
    <t xml:space="preserve">APPENDIX C  </t>
  </si>
  <si>
    <t>Lead Authority</t>
  </si>
  <si>
    <t>Statutory Undertaker</t>
  </si>
  <si>
    <t>Lead Authority to infill each SU total for whole area</t>
  </si>
  <si>
    <t>dd/mm/yyyy</t>
  </si>
  <si>
    <t>Overall Thickness</t>
  </si>
  <si>
    <t>SC material Type &amp; PEN value</t>
  </si>
  <si>
    <t>BC Type &amp; PEN value</t>
  </si>
  <si>
    <t>HRA 30/14 surf 40/60PEN</t>
  </si>
  <si>
    <t>AC 20 Dense Bin 100/150 PEN</t>
  </si>
  <si>
    <t>Specified Material Thickness (mm) Tables A2.1 &amp; A11.1 SROR</t>
  </si>
  <si>
    <t>To be supplied By SU as per delivery/laying records</t>
  </si>
  <si>
    <t>e.g. Fife Council</t>
  </si>
  <si>
    <t>(Infill SU e.g. Scottish Water)</t>
  </si>
  <si>
    <t>National Coring Programme 2025</t>
  </si>
  <si>
    <t>Version 12</t>
  </si>
  <si>
    <t>11/11/25. Void test result confirmed at 11%, Debond was clean &amp; coated.</t>
  </si>
  <si>
    <t>e.g. NRAUC</t>
  </si>
  <si>
    <r>
      <rPr>
        <sz val="10"/>
        <color rgb="FFFF6600"/>
        <rFont val="Arial"/>
        <family val="2"/>
      </rPr>
      <t>dd</t>
    </r>
    <r>
      <rPr>
        <sz val="10"/>
        <color rgb="FFFF0000"/>
        <rFont val="Arial"/>
        <family val="2"/>
      </rPr>
      <t>/mm/yyyy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</si>
</sst>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&quot; &quot;[$£]#,##0.00&quot; &quot;;&quot;-&quot;[$£]#,##0.00&quot; &quot;;&quot; &quot;[$£]&quot;-&quot;00&quot; &quot;;&quot; &quot;@&quot; &quot;"/>
  </numFmts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66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/>
        <bgColor rgb="FFFFFFFF"/>
      </patternFill>
    </fill>
  </fills>
  <borders count="1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5" fillId="0" borderId="7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0" fontId="5" fillId="0" borderId="8" xfId="0" applyFont="1" applyBorder="1" applyAlignment="1" applyProtection="1">
      <alignment horizontal="left" wrapText="1"/>
      <protection locked="0"/>
    </xf>
    <xf numFmtId="0" fontId="5" fillId="0" borderId="9" xfId="0" applyFont="1" applyBorder="1" applyAlignment="1" applyProtection="1">
      <alignment horizontal="left" wrapText="1"/>
      <protection locked="0"/>
    </xf>
    <xf numFmtId="165" fontId="5" fillId="0" borderId="10" xfId="0" applyNumberFormat="1" applyFont="1" applyBorder="1" applyAlignment="1" applyProtection="1">
      <alignment horizontal="center" wrapText="1"/>
      <protection locked="0"/>
    </xf>
    <xf numFmtId="165" fontId="5" fillId="0" borderId="7" xfId="0" applyNumberFormat="1" applyFont="1" applyBorder="1" applyAlignment="1" applyProtection="1">
      <alignment horizontal="center" wrapText="1"/>
      <protection locked="0"/>
    </xf>
    <xf numFmtId="2" fontId="5" fillId="0" borderId="11" xfId="0" applyNumberFormat="1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165" fontId="0" fillId="0" borderId="10" xfId="0" applyNumberFormat="1" applyBorder="1" applyAlignment="1" applyProtection="1">
      <alignment horizontal="center" wrapText="1"/>
      <protection locked="0"/>
    </xf>
    <xf numFmtId="165" fontId="0" fillId="0" borderId="7" xfId="0" applyNumberForma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165" fontId="0" fillId="0" borderId="14" xfId="0" applyNumberFormat="1" applyBorder="1" applyAlignment="1" applyProtection="1">
      <alignment horizontal="center" wrapText="1"/>
      <protection locked="0"/>
    </xf>
    <xf numFmtId="2" fontId="0" fillId="0" borderId="9" xfId="0" applyNumberForma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166" fontId="1" fillId="0" borderId="7" xfId="1" applyBorder="1" applyAlignment="1" applyProtection="1">
      <alignment wrapText="1"/>
      <protection locked="0"/>
    </xf>
    <xf numFmtId="0" fontId="5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9" fontId="1" fillId="0" borderId="20" xfId="2" applyFon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9" fontId="5" fillId="0" borderId="30" xfId="2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5" fillId="0" borderId="42" xfId="0" applyFont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3" fillId="2" borderId="55" xfId="0" applyFont="1" applyFill="1" applyBorder="1" applyAlignment="1">
      <alignment horizontal="left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37" xfId="0" applyFont="1" applyBorder="1" applyAlignment="1" applyProtection="1">
      <alignment horizontal="center"/>
      <protection locked="0"/>
    </xf>
    <xf numFmtId="0" fontId="7" fillId="2" borderId="40" xfId="0" applyFont="1" applyFill="1" applyBorder="1" applyAlignment="1">
      <alignment horizontal="center"/>
    </xf>
    <xf numFmtId="0" fontId="0" fillId="2" borderId="36" xfId="0" applyFill="1" applyBorder="1"/>
    <xf numFmtId="0" fontId="7" fillId="2" borderId="37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right"/>
      <protection locked="0"/>
    </xf>
    <xf numFmtId="9" fontId="5" fillId="0" borderId="20" xfId="2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7" fillId="2" borderId="41" xfId="0" applyFont="1" applyFill="1" applyBorder="1" applyAlignment="1">
      <alignment horizontal="center"/>
    </xf>
    <xf numFmtId="9" fontId="3" fillId="4" borderId="45" xfId="2" applyFont="1" applyFill="1" applyBorder="1" applyAlignment="1" applyProtection="1">
      <alignment horizontal="center"/>
    </xf>
    <xf numFmtId="1" fontId="3" fillId="4" borderId="44" xfId="2" applyNumberFormat="1" applyFont="1" applyFill="1" applyBorder="1" applyAlignment="1" applyProtection="1">
      <alignment horizontal="center"/>
    </xf>
    <xf numFmtId="9" fontId="3" fillId="4" borderId="46" xfId="2" applyFont="1" applyFill="1" applyBorder="1" applyAlignment="1" applyProtection="1">
      <alignment horizontal="center"/>
    </xf>
    <xf numFmtId="0" fontId="0" fillId="2" borderId="0" xfId="0" applyFill="1"/>
    <xf numFmtId="0" fontId="0" fillId="2" borderId="38" xfId="0" applyFill="1" applyBorder="1"/>
    <xf numFmtId="0" fontId="3" fillId="2" borderId="38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4" fontId="5" fillId="3" borderId="63" xfId="0" applyNumberFormat="1" applyFont="1" applyFill="1" applyBorder="1" applyAlignment="1" applyProtection="1">
      <alignment horizontal="center"/>
      <protection locked="0"/>
    </xf>
    <xf numFmtId="0" fontId="5" fillId="2" borderId="40" xfId="0" applyFont="1" applyFill="1" applyBorder="1"/>
    <xf numFmtId="0" fontId="0" fillId="2" borderId="64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4" borderId="66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2" fillId="5" borderId="37" xfId="0" applyFont="1" applyFill="1" applyBorder="1"/>
    <xf numFmtId="0" fontId="0" fillId="2" borderId="39" xfId="0" applyFill="1" applyBorder="1" applyAlignment="1">
      <alignment horizontal="center" wrapText="1"/>
    </xf>
    <xf numFmtId="0" fontId="0" fillId="2" borderId="40" xfId="0" applyFill="1" applyBorder="1"/>
    <xf numFmtId="164" fontId="0" fillId="0" borderId="8" xfId="0" applyNumberForma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5" fillId="0" borderId="77" xfId="0" applyFont="1" applyBorder="1" applyAlignment="1" applyProtection="1">
      <alignment horizontal="center" wrapText="1"/>
      <protection locked="0"/>
    </xf>
    <xf numFmtId="0" fontId="0" fillId="0" borderId="78" xfId="0" applyBorder="1" applyAlignment="1" applyProtection="1">
      <alignment horizontal="center" wrapText="1"/>
      <protection locked="0"/>
    </xf>
    <xf numFmtId="0" fontId="0" fillId="0" borderId="79" xfId="0" applyBorder="1" applyAlignment="1" applyProtection="1">
      <alignment horizontal="center" wrapText="1"/>
      <protection locked="0"/>
    </xf>
    <xf numFmtId="0" fontId="0" fillId="0" borderId="74" xfId="0" applyBorder="1" applyAlignment="1" applyProtection="1">
      <alignment horizontal="center" wrapText="1"/>
      <protection locked="0"/>
    </xf>
    <xf numFmtId="0" fontId="0" fillId="0" borderId="75" xfId="0" applyBorder="1" applyAlignment="1" applyProtection="1">
      <alignment horizontal="center" wrapText="1"/>
      <protection locked="0"/>
    </xf>
    <xf numFmtId="0" fontId="5" fillId="0" borderId="86" xfId="0" applyFont="1" applyBorder="1" applyAlignment="1" applyProtection="1">
      <alignment horizontal="center" wrapText="1"/>
      <protection locked="0"/>
    </xf>
    <xf numFmtId="0" fontId="5" fillId="0" borderId="87" xfId="0" applyFont="1" applyBorder="1" applyAlignment="1" applyProtection="1">
      <alignment horizontal="center" wrapText="1"/>
      <protection locked="0"/>
    </xf>
    <xf numFmtId="0" fontId="5" fillId="0" borderId="88" xfId="0" applyFont="1" applyBorder="1" applyAlignment="1" applyProtection="1">
      <alignment wrapText="1"/>
      <protection locked="0"/>
    </xf>
    <xf numFmtId="0" fontId="5" fillId="0" borderId="89" xfId="0" applyFont="1" applyBorder="1" applyAlignment="1" applyProtection="1">
      <alignment horizontal="center" wrapText="1"/>
      <protection locked="0"/>
    </xf>
    <xf numFmtId="0" fontId="5" fillId="0" borderId="89" xfId="0" applyFont="1" applyBorder="1" applyAlignment="1" applyProtection="1">
      <alignment wrapText="1"/>
      <protection locked="0"/>
    </xf>
    <xf numFmtId="164" fontId="5" fillId="0" borderId="90" xfId="0" applyNumberFormat="1" applyFont="1" applyBorder="1" applyAlignment="1" applyProtection="1">
      <alignment horizontal="center" wrapText="1"/>
      <protection locked="0"/>
    </xf>
    <xf numFmtId="11" fontId="0" fillId="0" borderId="19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wrapText="1"/>
      <protection locked="0"/>
    </xf>
    <xf numFmtId="164" fontId="0" fillId="0" borderId="24" xfId="0" applyNumberFormat="1" applyBorder="1" applyAlignment="1" applyProtection="1">
      <alignment horizontal="center" wrapText="1"/>
      <protection locked="0"/>
    </xf>
    <xf numFmtId="0" fontId="0" fillId="6" borderId="0" xfId="0" applyFill="1" applyAlignment="1" applyProtection="1">
      <alignment horizontal="left"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28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0" borderId="93" xfId="0" applyBorder="1" applyAlignment="1" applyProtection="1">
      <alignment horizontal="left" wrapText="1"/>
      <protection locked="0"/>
    </xf>
    <xf numFmtId="0" fontId="0" fillId="0" borderId="94" xfId="0" applyBorder="1" applyAlignment="1" applyProtection="1">
      <alignment horizontal="left" wrapText="1"/>
      <protection locked="0"/>
    </xf>
    <xf numFmtId="165" fontId="0" fillId="0" borderId="28" xfId="0" applyNumberFormat="1" applyBorder="1" applyAlignment="1" applyProtection="1">
      <alignment horizontal="center" wrapText="1"/>
      <protection locked="0"/>
    </xf>
    <xf numFmtId="165" fontId="0" fillId="0" borderId="22" xfId="0" applyNumberFormat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wrapText="1"/>
      <protection locked="0"/>
    </xf>
    <xf numFmtId="2" fontId="0" fillId="0" borderId="94" xfId="0" applyNumberFormat="1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5" fillId="0" borderId="96" xfId="0" applyFont="1" applyBorder="1" applyAlignment="1" applyProtection="1">
      <alignment horizontal="center" wrapText="1"/>
      <protection locked="0"/>
    </xf>
    <xf numFmtId="0" fontId="5" fillId="0" borderId="97" xfId="0" applyFont="1" applyBorder="1" applyAlignment="1" applyProtection="1">
      <alignment wrapText="1"/>
      <protection locked="0"/>
    </xf>
    <xf numFmtId="0" fontId="0" fillId="5" borderId="38" xfId="0" applyFill="1" applyBorder="1" applyAlignment="1">
      <alignment horizontal="center"/>
    </xf>
    <xf numFmtId="0" fontId="0" fillId="5" borderId="38" xfId="0" applyFill="1" applyBorder="1"/>
    <xf numFmtId="0" fontId="3" fillId="5" borderId="38" xfId="0" applyFont="1" applyFill="1" applyBorder="1" applyAlignment="1">
      <alignment wrapText="1"/>
    </xf>
    <xf numFmtId="0" fontId="0" fillId="5" borderId="39" xfId="0" applyFill="1" applyBorder="1"/>
    <xf numFmtId="0" fontId="3" fillId="5" borderId="40" xfId="0" applyFont="1" applyFill="1" applyBorder="1" applyAlignment="1">
      <alignment horizontal="left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0" fillId="5" borderId="0" xfId="0" applyFill="1" applyAlignment="1">
      <alignment horizontal="center"/>
    </xf>
    <xf numFmtId="0" fontId="0" fillId="5" borderId="63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3" fillId="5" borderId="9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8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81" xfId="0" applyFont="1" applyFill="1" applyBorder="1" applyAlignment="1">
      <alignment horizontal="center" wrapText="1"/>
    </xf>
    <xf numFmtId="0" fontId="3" fillId="5" borderId="85" xfId="0" applyFont="1" applyFill="1" applyBorder="1" applyAlignment="1">
      <alignment horizontal="center" wrapText="1"/>
    </xf>
    <xf numFmtId="0" fontId="3" fillId="5" borderId="83" xfId="0" applyFont="1" applyFill="1" applyBorder="1" applyAlignment="1">
      <alignment horizontal="center" wrapText="1"/>
    </xf>
    <xf numFmtId="0" fontId="3" fillId="5" borderId="84" xfId="0" applyFont="1" applyFill="1" applyBorder="1" applyAlignment="1">
      <alignment horizontal="center" wrapText="1"/>
    </xf>
    <xf numFmtId="0" fontId="3" fillId="5" borderId="98" xfId="0" applyFont="1" applyFill="1" applyBorder="1" applyAlignment="1">
      <alignment horizont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74" xfId="0" applyFill="1" applyBorder="1" applyAlignment="1">
      <alignment horizontal="center" vertical="center" wrapText="1"/>
    </xf>
    <xf numFmtId="0" fontId="0" fillId="5" borderId="7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5" fillId="6" borderId="0" xfId="0" applyFont="1" applyFill="1" applyAlignment="1" applyProtection="1">
      <alignment horizontal="left"/>
      <protection locked="0"/>
    </xf>
    <xf numFmtId="0" fontId="0" fillId="5" borderId="82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85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5" borderId="56" xfId="0" applyFill="1" applyBorder="1" applyAlignment="1">
      <alignment horizontal="center" vertical="center" wrapText="1"/>
    </xf>
    <xf numFmtId="0" fontId="0" fillId="5" borderId="81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76" xfId="0" applyFill="1" applyBorder="1" applyAlignment="1">
      <alignment horizontal="center" vertical="center" wrapText="1"/>
    </xf>
    <xf numFmtId="0" fontId="0" fillId="2" borderId="77" xfId="0" applyFill="1" applyBorder="1" applyAlignment="1">
      <alignment horizontal="center" vertical="center" wrapText="1"/>
    </xf>
    <xf numFmtId="0" fontId="0" fillId="5" borderId="92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58" xfId="0" applyFill="1" applyBorder="1" applyAlignment="1">
      <alignment horizontal="center" vertical="center" wrapText="1"/>
    </xf>
    <xf numFmtId="0" fontId="0" fillId="5" borderId="61" xfId="0" applyFill="1" applyBorder="1" applyAlignment="1">
      <alignment horizontal="center" vertical="center" wrapText="1"/>
    </xf>
    <xf numFmtId="0" fontId="0" fillId="5" borderId="62" xfId="0" applyFill="1" applyBorder="1" applyAlignment="1">
      <alignment horizontal="center" vertical="center" wrapText="1"/>
    </xf>
    <xf numFmtId="0" fontId="0" fillId="5" borderId="51" xfId="0" applyFill="1" applyBorder="1" applyAlignment="1">
      <alignment horizontal="center" vertical="center" wrapText="1"/>
    </xf>
    <xf numFmtId="0" fontId="0" fillId="5" borderId="57" xfId="0" applyFill="1" applyBorder="1" applyAlignment="1">
      <alignment horizontal="center" vertical="center" wrapText="1"/>
    </xf>
    <xf numFmtId="0" fontId="0" fillId="5" borderId="95" xfId="0" applyFill="1" applyBorder="1" applyAlignment="1">
      <alignment horizontal="center" vertical="center" wrapText="1"/>
    </xf>
    <xf numFmtId="0" fontId="0" fillId="5" borderId="9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3" fillId="5" borderId="72" xfId="0" applyFont="1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3" fillId="5" borderId="67" xfId="0" applyFont="1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3" fillId="5" borderId="69" xfId="0" applyFont="1" applyFill="1" applyBorder="1" applyAlignment="1">
      <alignment horizontal="center" wrapText="1"/>
    </xf>
    <xf numFmtId="0" fontId="0" fillId="2" borderId="70" xfId="0" applyFill="1" applyBorder="1" applyAlignment="1">
      <alignment horizontal="center" wrapText="1"/>
    </xf>
    <xf numFmtId="0" fontId="0" fillId="2" borderId="71" xfId="0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7" fillId="2" borderId="49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5" fillId="0" borderId="7" xfId="0" applyFont="1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3" fillId="2" borderId="48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1" fontId="5" fillId="0" borderId="100" xfId="2" applyNumberFormat="1" applyFont="1" applyBorder="1" applyAlignment="1" applyProtection="1">
      <alignment horizontal="center"/>
      <protection locked="0"/>
    </xf>
    <xf numFmtId="0" fontId="3" fillId="2" borderId="101" xfId="0" applyFont="1" applyFill="1" applyBorder="1" applyAlignment="1">
      <alignment horizontal="left"/>
    </xf>
    <xf numFmtId="0" fontId="3" fillId="2" borderId="102" xfId="0" applyFont="1" applyFill="1" applyBorder="1" applyAlignment="1">
      <alignment horizontal="left"/>
    </xf>
    <xf numFmtId="0" fontId="3" fillId="2" borderId="103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0" fillId="0" borderId="30" xfId="0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04" xfId="0" applyBorder="1" applyAlignment="1" applyProtection="1">
      <alignment horizontal="center"/>
      <protection locked="0"/>
    </xf>
    <xf numFmtId="0" fontId="0" fillId="0" borderId="105" xfId="0" applyBorder="1" applyAlignment="1" applyProtection="1">
      <alignment horizontal="center"/>
      <protection locked="0"/>
    </xf>
    <xf numFmtId="0" fontId="0" fillId="0" borderId="88" xfId="0" applyBorder="1" applyAlignment="1" applyProtection="1">
      <alignment horizontal="center"/>
      <protection locked="0"/>
    </xf>
    <xf numFmtId="9" fontId="1" fillId="0" borderId="106" xfId="2" applyFont="1" applyBorder="1" applyAlignment="1" applyProtection="1">
      <alignment horizontal="center"/>
      <protection locked="0"/>
    </xf>
    <xf numFmtId="1" fontId="5" fillId="0" borderId="37" xfId="2" applyNumberFormat="1" applyFont="1" applyBorder="1" applyAlignment="1" applyProtection="1">
      <alignment horizontal="center"/>
      <protection locked="0"/>
    </xf>
    <xf numFmtId="9" fontId="5" fillId="0" borderId="106" xfId="2" applyFont="1" applyBorder="1" applyAlignment="1" applyProtection="1">
      <alignment horizontal="center"/>
      <protection locked="0"/>
    </xf>
    <xf numFmtId="0" fontId="0" fillId="0" borderId="89" xfId="0" applyBorder="1" applyAlignment="1" applyProtection="1">
      <alignment horizontal="center"/>
      <protection locked="0"/>
    </xf>
    <xf numFmtId="0" fontId="0" fillId="0" borderId="106" xfId="0" applyBorder="1" applyAlignment="1" applyProtection="1">
      <alignment horizontal="center"/>
      <protection locked="0"/>
    </xf>
    <xf numFmtId="0" fontId="5" fillId="0" borderId="105" xfId="0" applyFont="1" applyBorder="1" applyAlignment="1" applyProtection="1">
      <alignment horizontal="center"/>
      <protection locked="0"/>
    </xf>
    <xf numFmtId="9" fontId="1" fillId="0" borderId="46" xfId="2" applyFont="1" applyBorder="1" applyAlignment="1" applyProtection="1">
      <alignment horizontal="center"/>
      <protection locked="0"/>
    </xf>
    <xf numFmtId="1" fontId="5" fillId="0" borderId="43" xfId="2" applyNumberFormat="1" applyFont="1" applyBorder="1" applyAlignment="1" applyProtection="1">
      <alignment horizontal="center"/>
      <protection locked="0"/>
    </xf>
    <xf numFmtId="9" fontId="5" fillId="0" borderId="23" xfId="2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7" fillId="2" borderId="101" xfId="0" applyFont="1" applyFill="1" applyBorder="1" applyAlignment="1">
      <alignment horizontal="center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104" xfId="0" applyFont="1" applyBorder="1" applyAlignment="1" applyProtection="1">
      <alignment horizontal="left" wrapText="1"/>
      <protection locked="0"/>
    </xf>
    <xf numFmtId="0" fontId="5" fillId="0" borderId="104" xfId="0" applyFont="1" applyBorder="1" applyAlignment="1" applyProtection="1">
      <alignment horizontal="center"/>
      <protection locked="0"/>
    </xf>
    <xf numFmtId="0" fontId="5" fillId="0" borderId="88" xfId="0" applyFont="1" applyBorder="1" applyAlignment="1" applyProtection="1">
      <alignment horizontal="center"/>
      <protection locked="0"/>
    </xf>
    <xf numFmtId="0" fontId="7" fillId="2" borderId="10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left"/>
    </xf>
    <xf numFmtId="0" fontId="7" fillId="2" borderId="109" xfId="0" applyFont="1" applyFill="1" applyBorder="1" applyAlignment="1">
      <alignment horizontal="center" wrapText="1"/>
    </xf>
    <xf numFmtId="0" fontId="7" fillId="2" borderId="110" xfId="0" applyFont="1" applyFill="1" applyBorder="1" applyAlignment="1">
      <alignment horizontal="center" wrapText="1"/>
    </xf>
    <xf numFmtId="0" fontId="0" fillId="0" borderId="0" xfId="0" applyBorder="1" applyProtection="1">
      <protection locked="0"/>
    </xf>
    <xf numFmtId="0" fontId="7" fillId="2" borderId="107" xfId="0" applyFont="1" applyFill="1" applyBorder="1" applyAlignment="1">
      <alignment horizontal="center" wrapText="1"/>
    </xf>
    <xf numFmtId="0" fontId="7" fillId="2" borderId="76" xfId="0" applyFont="1" applyFill="1" applyBorder="1" applyAlignment="1">
      <alignment horizontal="left"/>
    </xf>
    <xf numFmtId="0" fontId="7" fillId="2" borderId="111" xfId="0" applyFont="1" applyFill="1" applyBorder="1" applyAlignment="1">
      <alignment horizontal="left"/>
    </xf>
    <xf numFmtId="0" fontId="7" fillId="2" borderId="77" xfId="0" applyFont="1" applyFill="1" applyBorder="1" applyAlignment="1">
      <alignment horizontal="left"/>
    </xf>
    <xf numFmtId="0" fontId="7" fillId="2" borderId="78" xfId="0" applyFont="1" applyFill="1" applyBorder="1" applyAlignment="1">
      <alignment horizontal="center" wrapText="1"/>
    </xf>
    <xf numFmtId="0" fontId="7" fillId="2" borderId="79" xfId="0" applyFont="1" applyFill="1" applyBorder="1" applyAlignment="1">
      <alignment horizontal="center" wrapText="1"/>
    </xf>
    <xf numFmtId="0" fontId="7" fillId="2" borderId="74" xfId="0" applyFont="1" applyFill="1" applyBorder="1" applyAlignment="1">
      <alignment horizontal="center" wrapText="1"/>
    </xf>
    <xf numFmtId="0" fontId="7" fillId="2" borderId="112" xfId="0" applyFont="1" applyFill="1" applyBorder="1" applyAlignment="1">
      <alignment horizontal="center" wrapText="1"/>
    </xf>
    <xf numFmtId="0" fontId="7" fillId="2" borderId="75" xfId="0" applyFont="1" applyFill="1" applyBorder="1" applyAlignment="1">
      <alignment horizontal="center" wrapText="1"/>
    </xf>
  </cellXfs>
  <cellStyles count="3">
    <cellStyle name="Currency" xfId="1" builtinId="4" customBuiltin="1"/>
    <cellStyle name="Normal" xfId="0" builtinId="0" customBuiltin="1"/>
    <cellStyle name="Per 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29"/>
  <sheetViews>
    <sheetView tabSelected="1" zoomScaleNormal="100" workbookViewId="0"/>
  </sheetViews>
  <sheetFormatPr defaultRowHeight="12.75" x14ac:dyDescent="0.2"/>
  <cols>
    <col min="1" max="1" width="10.140625" customWidth="1"/>
    <col min="2" max="2" width="9.5703125" customWidth="1"/>
    <col min="3" max="3" width="9.42578125" customWidth="1"/>
    <col min="4" max="4" width="16.85546875" customWidth="1"/>
    <col min="5" max="5" width="11.42578125" customWidth="1"/>
    <col min="6" max="6" width="10.140625" customWidth="1"/>
    <col min="7" max="16" width="9.140625" customWidth="1"/>
    <col min="17" max="17" width="10.85546875" customWidth="1"/>
    <col min="18" max="18" width="9.140625" customWidth="1"/>
    <col min="19" max="19" width="11.42578125" customWidth="1"/>
    <col min="20" max="20" width="9.140625" customWidth="1"/>
    <col min="21" max="21" width="10.5703125" customWidth="1"/>
    <col min="22" max="22" width="9.140625" customWidth="1"/>
    <col min="23" max="23" width="11" customWidth="1"/>
    <col min="24" max="24" width="15.42578125" customWidth="1"/>
    <col min="25" max="25" width="9.140625" customWidth="1"/>
  </cols>
  <sheetData>
    <row r="1" spans="1:24" ht="15" customHeight="1" x14ac:dyDescent="0.25">
      <c r="A1" s="82" t="s">
        <v>74</v>
      </c>
      <c r="B1" s="120"/>
      <c r="C1" s="120"/>
      <c r="D1" s="120"/>
      <c r="E1" s="121"/>
      <c r="F1" s="121"/>
      <c r="G1" s="121"/>
      <c r="H1" s="121"/>
      <c r="I1" s="121"/>
      <c r="J1" s="120"/>
      <c r="K1" s="121"/>
      <c r="L1" s="121"/>
      <c r="M1" s="121"/>
      <c r="N1" s="122"/>
      <c r="O1" s="122"/>
      <c r="P1" s="122"/>
      <c r="Q1" s="122"/>
      <c r="R1" s="122"/>
      <c r="S1" s="122"/>
      <c r="T1" s="120"/>
      <c r="U1" s="121"/>
      <c r="V1" s="121"/>
      <c r="W1" s="121"/>
      <c r="X1" s="123"/>
    </row>
    <row r="2" spans="1:24" ht="15" customHeight="1" x14ac:dyDescent="0.2">
      <c r="A2" s="124" t="s">
        <v>0</v>
      </c>
      <c r="B2" s="125"/>
      <c r="C2" s="125" t="s">
        <v>1</v>
      </c>
      <c r="D2" s="105" t="s">
        <v>78</v>
      </c>
      <c r="E2" s="126" t="s">
        <v>2</v>
      </c>
      <c r="F2" s="154" t="s">
        <v>72</v>
      </c>
      <c r="G2" s="154"/>
      <c r="H2" s="154"/>
      <c r="I2" s="154"/>
      <c r="J2" s="154"/>
      <c r="K2" s="154"/>
      <c r="L2" s="154"/>
      <c r="M2" s="127"/>
      <c r="N2" s="126" t="s">
        <v>3</v>
      </c>
      <c r="O2" s="154" t="s">
        <v>73</v>
      </c>
      <c r="P2" s="154"/>
      <c r="Q2" s="154"/>
      <c r="R2" s="154"/>
      <c r="S2" s="154"/>
      <c r="T2" s="154"/>
      <c r="U2" s="154"/>
      <c r="V2" s="154"/>
      <c r="W2" s="154"/>
      <c r="X2" s="128" t="s">
        <v>75</v>
      </c>
    </row>
    <row r="3" spans="1:24" ht="15" customHeight="1" thickBot="1" x14ac:dyDescent="0.25">
      <c r="A3" s="129"/>
      <c r="B3" s="130"/>
      <c r="C3" s="130"/>
      <c r="D3" s="130"/>
      <c r="E3" s="130"/>
      <c r="F3" s="131"/>
      <c r="G3" s="130"/>
      <c r="H3" s="130"/>
      <c r="I3" s="130"/>
      <c r="J3" s="131"/>
      <c r="K3" s="131"/>
      <c r="L3" s="131"/>
      <c r="M3" s="131"/>
      <c r="N3" s="130"/>
      <c r="O3" s="130"/>
      <c r="P3" s="130"/>
      <c r="Q3" s="130"/>
      <c r="R3" s="130"/>
      <c r="S3" s="130"/>
      <c r="T3" s="130"/>
      <c r="U3" s="130"/>
      <c r="V3" s="127"/>
      <c r="W3" s="127"/>
      <c r="X3" s="132"/>
    </row>
    <row r="4" spans="1:24" ht="13.5" thickBot="1" x14ac:dyDescent="0.25">
      <c r="A4" s="133">
        <v>1</v>
      </c>
      <c r="B4" s="134">
        <v>2</v>
      </c>
      <c r="C4" s="134">
        <v>3</v>
      </c>
      <c r="D4" s="134">
        <v>4</v>
      </c>
      <c r="E4" s="134">
        <v>5</v>
      </c>
      <c r="F4" s="134">
        <v>6</v>
      </c>
      <c r="G4" s="135">
        <v>7</v>
      </c>
      <c r="H4" s="176">
        <v>8</v>
      </c>
      <c r="I4" s="177"/>
      <c r="J4" s="178">
        <v>9</v>
      </c>
      <c r="K4" s="179"/>
      <c r="L4" s="178">
        <v>10</v>
      </c>
      <c r="M4" s="179"/>
      <c r="N4" s="180">
        <v>11</v>
      </c>
      <c r="O4" s="181"/>
      <c r="P4" s="182"/>
      <c r="Q4" s="136">
        <v>12</v>
      </c>
      <c r="R4" s="137">
        <v>13</v>
      </c>
      <c r="S4" s="138">
        <v>14</v>
      </c>
      <c r="T4" s="139">
        <v>15</v>
      </c>
      <c r="U4" s="140">
        <v>16</v>
      </c>
      <c r="V4" s="141">
        <v>17</v>
      </c>
      <c r="W4" s="142">
        <v>18</v>
      </c>
      <c r="X4" s="143">
        <v>19</v>
      </c>
    </row>
    <row r="5" spans="1:24" ht="52.35" customHeight="1" thickBot="1" x14ac:dyDescent="0.25">
      <c r="A5" s="161" t="s">
        <v>4</v>
      </c>
      <c r="B5" s="155" t="s">
        <v>5</v>
      </c>
      <c r="C5" s="155" t="s">
        <v>6</v>
      </c>
      <c r="D5" s="155" t="s">
        <v>7</v>
      </c>
      <c r="E5" s="155" t="s">
        <v>8</v>
      </c>
      <c r="F5" s="155" t="s">
        <v>9</v>
      </c>
      <c r="G5" s="157" t="s">
        <v>10</v>
      </c>
      <c r="H5" s="163" t="s">
        <v>71</v>
      </c>
      <c r="I5" s="164"/>
      <c r="J5" s="159" t="s">
        <v>70</v>
      </c>
      <c r="K5" s="160"/>
      <c r="L5" s="160" t="s">
        <v>11</v>
      </c>
      <c r="M5" s="167"/>
      <c r="N5" s="168" t="s">
        <v>12</v>
      </c>
      <c r="O5" s="169"/>
      <c r="P5" s="170"/>
      <c r="Q5" s="159" t="s">
        <v>13</v>
      </c>
      <c r="R5" s="171"/>
      <c r="S5" s="172"/>
      <c r="T5" s="173" t="s">
        <v>14</v>
      </c>
      <c r="U5" s="174" t="s">
        <v>15</v>
      </c>
      <c r="V5" s="175" t="s">
        <v>16</v>
      </c>
      <c r="W5" s="175" t="s">
        <v>17</v>
      </c>
      <c r="X5" s="165" t="s">
        <v>18</v>
      </c>
    </row>
    <row r="6" spans="1:24" ht="68.45" customHeight="1" thickBot="1" x14ac:dyDescent="0.25">
      <c r="A6" s="162"/>
      <c r="B6" s="156"/>
      <c r="C6" s="156"/>
      <c r="D6" s="156"/>
      <c r="E6" s="156"/>
      <c r="F6" s="156"/>
      <c r="G6" s="158"/>
      <c r="H6" s="145" t="s">
        <v>66</v>
      </c>
      <c r="I6" s="146" t="s">
        <v>67</v>
      </c>
      <c r="J6" s="147" t="s">
        <v>19</v>
      </c>
      <c r="K6" s="148" t="s">
        <v>65</v>
      </c>
      <c r="L6" s="149" t="s">
        <v>19</v>
      </c>
      <c r="M6" s="148" t="s">
        <v>65</v>
      </c>
      <c r="N6" s="150" t="s">
        <v>20</v>
      </c>
      <c r="O6" s="151" t="s">
        <v>21</v>
      </c>
      <c r="P6" s="152" t="s">
        <v>22</v>
      </c>
      <c r="Q6" s="153" t="s">
        <v>23</v>
      </c>
      <c r="R6" s="144" t="s">
        <v>24</v>
      </c>
      <c r="S6" s="148" t="s">
        <v>25</v>
      </c>
      <c r="T6" s="162"/>
      <c r="U6" s="156"/>
      <c r="V6" s="156"/>
      <c r="W6" s="156"/>
      <c r="X6" s="166"/>
    </row>
    <row r="7" spans="1:24" s="9" customFormat="1" ht="76.5" x14ac:dyDescent="0.2">
      <c r="A7" s="95" t="s">
        <v>26</v>
      </c>
      <c r="B7" s="96">
        <v>1234567</v>
      </c>
      <c r="C7" s="96" t="s">
        <v>27</v>
      </c>
      <c r="D7" s="97" t="s">
        <v>28</v>
      </c>
      <c r="E7" s="97" t="s">
        <v>29</v>
      </c>
      <c r="F7" s="98">
        <v>45866</v>
      </c>
      <c r="G7" s="88" t="s">
        <v>30</v>
      </c>
      <c r="H7" s="93" t="s">
        <v>68</v>
      </c>
      <c r="I7" s="94" t="s">
        <v>69</v>
      </c>
      <c r="J7" s="86">
        <v>40</v>
      </c>
      <c r="K7" s="3">
        <v>110</v>
      </c>
      <c r="L7" s="2">
        <v>40</v>
      </c>
      <c r="M7" s="4">
        <v>110</v>
      </c>
      <c r="N7" s="5">
        <v>200</v>
      </c>
      <c r="O7" s="6">
        <v>0.7</v>
      </c>
      <c r="P7" s="199">
        <f t="shared" ref="P7:P26" si="0">IF(N7&gt;=0.1,N7*O7,"")</f>
        <v>140</v>
      </c>
      <c r="Q7" s="1" t="s">
        <v>31</v>
      </c>
      <c r="R7" s="6" t="s">
        <v>32</v>
      </c>
      <c r="S7" s="7" t="s">
        <v>33</v>
      </c>
      <c r="T7" s="118" t="s">
        <v>34</v>
      </c>
      <c r="U7" s="8" t="s">
        <v>31</v>
      </c>
      <c r="V7" s="8" t="s">
        <v>35</v>
      </c>
      <c r="W7" s="8"/>
      <c r="X7" s="119" t="s">
        <v>76</v>
      </c>
    </row>
    <row r="8" spans="1:24" s="9" customFormat="1" x14ac:dyDescent="0.2">
      <c r="A8" s="99"/>
      <c r="B8" s="10"/>
      <c r="C8" s="10"/>
      <c r="D8" s="11"/>
      <c r="E8" s="11"/>
      <c r="F8" s="85"/>
      <c r="G8" s="90"/>
      <c r="H8" s="89"/>
      <c r="I8" s="90"/>
      <c r="J8" s="87"/>
      <c r="K8" s="13"/>
      <c r="L8" s="12"/>
      <c r="M8" s="14"/>
      <c r="N8" s="15"/>
      <c r="O8" s="16"/>
      <c r="P8" s="200" t="str">
        <f t="shared" si="0"/>
        <v/>
      </c>
      <c r="Q8" s="17"/>
      <c r="R8" s="18"/>
      <c r="S8" s="19"/>
      <c r="T8" s="20"/>
      <c r="U8" s="17"/>
      <c r="V8" s="17"/>
      <c r="W8" s="17"/>
      <c r="X8" s="106"/>
    </row>
    <row r="9" spans="1:24" s="9" customFormat="1" x14ac:dyDescent="0.2">
      <c r="A9" s="100"/>
      <c r="B9" s="10"/>
      <c r="C9" s="10"/>
      <c r="D9" s="11"/>
      <c r="E9" s="11"/>
      <c r="F9" s="85"/>
      <c r="G9" s="90"/>
      <c r="H9" s="89"/>
      <c r="I9" s="90"/>
      <c r="J9" s="87"/>
      <c r="K9" s="13"/>
      <c r="L9" s="12"/>
      <c r="M9" s="14"/>
      <c r="N9" s="15"/>
      <c r="O9" s="16"/>
      <c r="P9" s="200" t="str">
        <f t="shared" si="0"/>
        <v/>
      </c>
      <c r="Q9" s="17"/>
      <c r="R9" s="18"/>
      <c r="S9" s="19"/>
      <c r="T9" s="20"/>
      <c r="U9" s="17"/>
      <c r="V9" s="17"/>
      <c r="W9" s="17"/>
      <c r="X9" s="106"/>
    </row>
    <row r="10" spans="1:24" s="9" customFormat="1" x14ac:dyDescent="0.2">
      <c r="A10" s="100"/>
      <c r="B10" s="10"/>
      <c r="C10" s="10"/>
      <c r="D10" s="11"/>
      <c r="E10" s="11"/>
      <c r="F10" s="85"/>
      <c r="G10" s="90"/>
      <c r="H10" s="89"/>
      <c r="I10" s="90"/>
      <c r="J10" s="87"/>
      <c r="K10" s="13"/>
      <c r="L10" s="12"/>
      <c r="M10" s="14"/>
      <c r="N10" s="15"/>
      <c r="O10" s="16"/>
      <c r="P10" s="200" t="str">
        <f t="shared" si="0"/>
        <v/>
      </c>
      <c r="Q10" s="17"/>
      <c r="R10" s="18"/>
      <c r="S10" s="19"/>
      <c r="T10" s="20"/>
      <c r="U10" s="17"/>
      <c r="V10" s="17"/>
      <c r="W10" s="17"/>
      <c r="X10" s="106"/>
    </row>
    <row r="11" spans="1:24" s="9" customFormat="1" x14ac:dyDescent="0.2">
      <c r="A11" s="100"/>
      <c r="B11" s="10"/>
      <c r="C11" s="10"/>
      <c r="D11" s="11"/>
      <c r="E11" s="11"/>
      <c r="F11" s="85"/>
      <c r="G11" s="90"/>
      <c r="H11" s="89"/>
      <c r="I11" s="90"/>
      <c r="J11" s="87"/>
      <c r="K11" s="13"/>
      <c r="L11" s="12"/>
      <c r="M11" s="14"/>
      <c r="N11" s="15"/>
      <c r="O11" s="16"/>
      <c r="P11" s="200" t="str">
        <f t="shared" si="0"/>
        <v/>
      </c>
      <c r="Q11" s="17"/>
      <c r="R11" s="18"/>
      <c r="S11" s="19"/>
      <c r="T11" s="20"/>
      <c r="U11" s="17"/>
      <c r="V11" s="17"/>
      <c r="W11" s="17"/>
      <c r="X11" s="106"/>
    </row>
    <row r="12" spans="1:24" s="9" customFormat="1" x14ac:dyDescent="0.2">
      <c r="A12" s="100"/>
      <c r="B12" s="10"/>
      <c r="C12" s="10"/>
      <c r="D12" s="11"/>
      <c r="E12" s="11"/>
      <c r="F12" s="85"/>
      <c r="G12" s="90"/>
      <c r="H12" s="89"/>
      <c r="I12" s="90"/>
      <c r="J12" s="87"/>
      <c r="K12" s="13"/>
      <c r="L12" s="12"/>
      <c r="M12" s="14"/>
      <c r="N12" s="15"/>
      <c r="O12" s="16"/>
      <c r="P12" s="200" t="str">
        <f t="shared" si="0"/>
        <v/>
      </c>
      <c r="Q12" s="17"/>
      <c r="R12" s="18"/>
      <c r="S12" s="19"/>
      <c r="T12" s="20"/>
      <c r="U12" s="17"/>
      <c r="V12" s="107"/>
      <c r="W12" s="17"/>
      <c r="X12" s="106"/>
    </row>
    <row r="13" spans="1:24" s="9" customFormat="1" x14ac:dyDescent="0.2">
      <c r="A13" s="100"/>
      <c r="B13" s="10"/>
      <c r="C13" s="10"/>
      <c r="D13" s="11"/>
      <c r="E13" s="11"/>
      <c r="F13" s="85"/>
      <c r="G13" s="90"/>
      <c r="H13" s="89"/>
      <c r="I13" s="90"/>
      <c r="J13" s="87"/>
      <c r="K13" s="13"/>
      <c r="L13" s="12"/>
      <c r="M13" s="14"/>
      <c r="N13" s="15"/>
      <c r="O13" s="16"/>
      <c r="P13" s="200" t="str">
        <f t="shared" si="0"/>
        <v/>
      </c>
      <c r="Q13" s="17"/>
      <c r="R13" s="18"/>
      <c r="S13" s="19"/>
      <c r="T13" s="20"/>
      <c r="U13" s="17"/>
      <c r="V13" s="17"/>
      <c r="W13" s="17"/>
      <c r="X13" s="106"/>
    </row>
    <row r="14" spans="1:24" s="9" customFormat="1" x14ac:dyDescent="0.2">
      <c r="A14" s="100"/>
      <c r="B14" s="10"/>
      <c r="C14" s="10"/>
      <c r="D14" s="11"/>
      <c r="E14" s="11"/>
      <c r="F14" s="85"/>
      <c r="G14" s="90"/>
      <c r="H14" s="89"/>
      <c r="I14" s="90"/>
      <c r="J14" s="87"/>
      <c r="K14" s="13"/>
      <c r="L14" s="12"/>
      <c r="M14" s="14"/>
      <c r="N14" s="15"/>
      <c r="O14" s="16"/>
      <c r="P14" s="200" t="str">
        <f t="shared" si="0"/>
        <v/>
      </c>
      <c r="Q14" s="17"/>
      <c r="R14" s="18"/>
      <c r="S14" s="19"/>
      <c r="T14" s="20"/>
      <c r="U14" s="17"/>
      <c r="V14" s="17"/>
      <c r="W14" s="17"/>
      <c r="X14" s="106"/>
    </row>
    <row r="15" spans="1:24" s="9" customFormat="1" x14ac:dyDescent="0.2">
      <c r="A15" s="100"/>
      <c r="B15" s="10"/>
      <c r="C15" s="10"/>
      <c r="D15" s="11"/>
      <c r="E15" s="11"/>
      <c r="F15" s="85"/>
      <c r="G15" s="90"/>
      <c r="H15" s="89"/>
      <c r="I15" s="90"/>
      <c r="J15" s="87"/>
      <c r="K15" s="13"/>
      <c r="L15" s="12"/>
      <c r="M15" s="14"/>
      <c r="N15" s="15"/>
      <c r="O15" s="16"/>
      <c r="P15" s="200" t="str">
        <f t="shared" si="0"/>
        <v/>
      </c>
      <c r="Q15" s="17"/>
      <c r="R15" s="18"/>
      <c r="S15" s="19"/>
      <c r="T15" s="20"/>
      <c r="U15" s="17"/>
      <c r="V15" s="17"/>
      <c r="W15" s="17"/>
      <c r="X15" s="106"/>
    </row>
    <row r="16" spans="1:24" s="9" customFormat="1" x14ac:dyDescent="0.2">
      <c r="A16" s="100"/>
      <c r="B16" s="10"/>
      <c r="C16" s="10"/>
      <c r="D16" s="11"/>
      <c r="E16" s="11"/>
      <c r="F16" s="85"/>
      <c r="G16" s="90"/>
      <c r="H16" s="89"/>
      <c r="I16" s="90"/>
      <c r="J16" s="87"/>
      <c r="K16" s="13"/>
      <c r="L16" s="12"/>
      <c r="M16" s="14"/>
      <c r="N16" s="15"/>
      <c r="O16" s="16"/>
      <c r="P16" s="200" t="str">
        <f t="shared" si="0"/>
        <v/>
      </c>
      <c r="Q16" s="17"/>
      <c r="R16" s="18"/>
      <c r="S16" s="19"/>
      <c r="T16" s="20"/>
      <c r="U16" s="17"/>
      <c r="V16" s="17"/>
      <c r="W16" s="17"/>
      <c r="X16" s="106"/>
    </row>
    <row r="17" spans="1:24" s="9" customFormat="1" x14ac:dyDescent="0.2">
      <c r="A17" s="100"/>
      <c r="B17" s="10"/>
      <c r="C17" s="10"/>
      <c r="D17" s="11"/>
      <c r="E17" s="11"/>
      <c r="F17" s="85"/>
      <c r="G17" s="90"/>
      <c r="H17" s="89"/>
      <c r="I17" s="90"/>
      <c r="J17" s="87"/>
      <c r="K17" s="13"/>
      <c r="L17" s="12"/>
      <c r="M17" s="14"/>
      <c r="N17" s="15"/>
      <c r="O17" s="16"/>
      <c r="P17" s="200" t="str">
        <f t="shared" si="0"/>
        <v/>
      </c>
      <c r="Q17" s="17"/>
      <c r="R17" s="18"/>
      <c r="S17" s="19"/>
      <c r="T17" s="20"/>
      <c r="U17" s="17"/>
      <c r="V17" s="17"/>
      <c r="W17" s="17"/>
      <c r="X17" s="106"/>
    </row>
    <row r="18" spans="1:24" s="9" customFormat="1" x14ac:dyDescent="0.2">
      <c r="A18" s="100"/>
      <c r="B18" s="10"/>
      <c r="C18" s="10"/>
      <c r="D18" s="21"/>
      <c r="E18" s="11"/>
      <c r="F18" s="85"/>
      <c r="G18" s="90"/>
      <c r="H18" s="89"/>
      <c r="I18" s="90"/>
      <c r="J18" s="87"/>
      <c r="K18" s="13"/>
      <c r="L18" s="12"/>
      <c r="M18" s="14"/>
      <c r="N18" s="15"/>
      <c r="O18" s="16"/>
      <c r="P18" s="200" t="str">
        <f t="shared" si="0"/>
        <v/>
      </c>
      <c r="Q18" s="17"/>
      <c r="R18" s="18"/>
      <c r="S18" s="19"/>
      <c r="T18" s="20"/>
      <c r="U18" s="17"/>
      <c r="V18" s="17"/>
      <c r="W18" s="17"/>
      <c r="X18" s="106"/>
    </row>
    <row r="19" spans="1:24" s="9" customFormat="1" x14ac:dyDescent="0.2">
      <c r="A19" s="100"/>
      <c r="B19" s="10"/>
      <c r="C19" s="10"/>
      <c r="D19" s="11"/>
      <c r="E19" s="11"/>
      <c r="F19" s="85"/>
      <c r="G19" s="90"/>
      <c r="H19" s="89"/>
      <c r="I19" s="90"/>
      <c r="J19" s="87"/>
      <c r="K19" s="13"/>
      <c r="L19" s="12"/>
      <c r="M19" s="14"/>
      <c r="N19" s="15"/>
      <c r="O19" s="16"/>
      <c r="P19" s="200" t="str">
        <f t="shared" si="0"/>
        <v/>
      </c>
      <c r="Q19" s="17"/>
      <c r="R19" s="18"/>
      <c r="S19" s="19"/>
      <c r="T19" s="20"/>
      <c r="U19" s="17"/>
      <c r="V19" s="17"/>
      <c r="W19" s="17"/>
      <c r="X19" s="106"/>
    </row>
    <row r="20" spans="1:24" s="9" customFormat="1" x14ac:dyDescent="0.2">
      <c r="A20" s="100"/>
      <c r="B20" s="10"/>
      <c r="C20" s="10"/>
      <c r="D20" s="11"/>
      <c r="E20" s="11"/>
      <c r="F20" s="85"/>
      <c r="G20" s="90"/>
      <c r="H20" s="89"/>
      <c r="I20" s="90"/>
      <c r="J20" s="87"/>
      <c r="K20" s="13"/>
      <c r="L20" s="12"/>
      <c r="M20" s="14"/>
      <c r="N20" s="15"/>
      <c r="O20" s="16"/>
      <c r="P20" s="200" t="str">
        <f t="shared" si="0"/>
        <v/>
      </c>
      <c r="Q20" s="17"/>
      <c r="R20" s="18"/>
      <c r="S20" s="19"/>
      <c r="T20" s="20"/>
      <c r="U20" s="17"/>
      <c r="V20" s="17"/>
      <c r="W20" s="17"/>
      <c r="X20" s="106"/>
    </row>
    <row r="21" spans="1:24" s="9" customFormat="1" x14ac:dyDescent="0.2">
      <c r="A21" s="100"/>
      <c r="B21" s="10"/>
      <c r="C21" s="10"/>
      <c r="D21" s="11"/>
      <c r="E21" s="11"/>
      <c r="F21" s="85"/>
      <c r="G21" s="90"/>
      <c r="H21" s="89"/>
      <c r="I21" s="90"/>
      <c r="J21" s="87"/>
      <c r="K21" s="13"/>
      <c r="L21" s="12"/>
      <c r="M21" s="14"/>
      <c r="N21" s="15"/>
      <c r="O21" s="16"/>
      <c r="P21" s="200" t="str">
        <f t="shared" si="0"/>
        <v/>
      </c>
      <c r="Q21" s="17"/>
      <c r="R21" s="18"/>
      <c r="S21" s="19"/>
      <c r="T21" s="20"/>
      <c r="U21" s="17"/>
      <c r="V21" s="17"/>
      <c r="W21" s="17"/>
      <c r="X21" s="106"/>
    </row>
    <row r="22" spans="1:24" s="9" customFormat="1" x14ac:dyDescent="0.2">
      <c r="A22" s="100"/>
      <c r="B22" s="10"/>
      <c r="C22" s="10"/>
      <c r="D22" s="11"/>
      <c r="E22" s="11"/>
      <c r="F22" s="85"/>
      <c r="G22" s="90"/>
      <c r="H22" s="89"/>
      <c r="I22" s="90"/>
      <c r="J22" s="87"/>
      <c r="K22" s="13"/>
      <c r="L22" s="12"/>
      <c r="M22" s="14"/>
      <c r="N22" s="15"/>
      <c r="O22" s="16"/>
      <c r="P22" s="200" t="str">
        <f t="shared" si="0"/>
        <v/>
      </c>
      <c r="Q22" s="17"/>
      <c r="R22" s="18"/>
      <c r="S22" s="19"/>
      <c r="T22" s="20"/>
      <c r="U22" s="17"/>
      <c r="V22" s="17"/>
      <c r="W22" s="17"/>
      <c r="X22" s="106"/>
    </row>
    <row r="23" spans="1:24" s="9" customFormat="1" x14ac:dyDescent="0.2">
      <c r="A23" s="100"/>
      <c r="B23" s="10"/>
      <c r="C23" s="10"/>
      <c r="D23" s="11"/>
      <c r="E23" s="11"/>
      <c r="F23" s="85"/>
      <c r="G23" s="90"/>
      <c r="H23" s="89"/>
      <c r="I23" s="90"/>
      <c r="J23" s="87"/>
      <c r="K23" s="13"/>
      <c r="L23" s="12"/>
      <c r="M23" s="14"/>
      <c r="N23" s="15"/>
      <c r="O23" s="16"/>
      <c r="P23" s="200" t="str">
        <f t="shared" si="0"/>
        <v/>
      </c>
      <c r="Q23" s="17"/>
      <c r="R23" s="18"/>
      <c r="S23" s="19"/>
      <c r="T23" s="20"/>
      <c r="U23" s="17"/>
      <c r="V23" s="17"/>
      <c r="W23" s="17"/>
      <c r="X23" s="106"/>
    </row>
    <row r="24" spans="1:24" s="9" customFormat="1" x14ac:dyDescent="0.2">
      <c r="A24" s="100"/>
      <c r="B24" s="10"/>
      <c r="C24" s="10"/>
      <c r="D24" s="11"/>
      <c r="E24" s="11"/>
      <c r="F24" s="85"/>
      <c r="G24" s="90"/>
      <c r="H24" s="89"/>
      <c r="I24" s="90"/>
      <c r="J24" s="87"/>
      <c r="K24" s="13"/>
      <c r="L24" s="12"/>
      <c r="M24" s="14"/>
      <c r="N24" s="15"/>
      <c r="O24" s="16"/>
      <c r="P24" s="200" t="str">
        <f t="shared" si="0"/>
        <v/>
      </c>
      <c r="Q24" s="17"/>
      <c r="R24" s="18"/>
      <c r="S24" s="19"/>
      <c r="T24" s="20"/>
      <c r="U24" s="17"/>
      <c r="V24" s="17"/>
      <c r="W24" s="17"/>
      <c r="X24" s="106"/>
    </row>
    <row r="25" spans="1:24" s="9" customFormat="1" x14ac:dyDescent="0.2">
      <c r="A25" s="100"/>
      <c r="B25" s="10"/>
      <c r="C25" s="10"/>
      <c r="D25" s="11"/>
      <c r="E25" s="11"/>
      <c r="F25" s="85"/>
      <c r="G25" s="90"/>
      <c r="H25" s="89"/>
      <c r="I25" s="90"/>
      <c r="J25" s="87"/>
      <c r="K25" s="13"/>
      <c r="L25" s="12"/>
      <c r="M25" s="14"/>
      <c r="N25" s="15"/>
      <c r="O25" s="16"/>
      <c r="P25" s="200" t="str">
        <f t="shared" si="0"/>
        <v/>
      </c>
      <c r="Q25" s="17"/>
      <c r="R25" s="18"/>
      <c r="S25" s="19"/>
      <c r="T25" s="20"/>
      <c r="U25" s="17"/>
      <c r="V25" s="17"/>
      <c r="W25" s="17"/>
      <c r="X25" s="106"/>
    </row>
    <row r="26" spans="1:24" s="9" customFormat="1" ht="13.5" thickBot="1" x14ac:dyDescent="0.25">
      <c r="A26" s="101"/>
      <c r="B26" s="102"/>
      <c r="C26" s="102"/>
      <c r="D26" s="103"/>
      <c r="E26" s="103"/>
      <c r="F26" s="104"/>
      <c r="G26" s="92"/>
      <c r="H26" s="91"/>
      <c r="I26" s="92"/>
      <c r="J26" s="108"/>
      <c r="K26" s="109"/>
      <c r="L26" s="110"/>
      <c r="M26" s="111"/>
      <c r="N26" s="112"/>
      <c r="O26" s="113"/>
      <c r="P26" s="201" t="str">
        <f t="shared" si="0"/>
        <v/>
      </c>
      <c r="Q26" s="114"/>
      <c r="R26" s="113"/>
      <c r="S26" s="115"/>
      <c r="T26" s="116"/>
      <c r="U26" s="103"/>
      <c r="V26" s="103"/>
      <c r="W26" s="103"/>
      <c r="X26" s="117"/>
    </row>
    <row r="28" spans="1:24" x14ac:dyDescent="0.2">
      <c r="A28" t="s">
        <v>36</v>
      </c>
    </row>
    <row r="29" spans="1:24" x14ac:dyDescent="0.2">
      <c r="A29" s="22" t="s">
        <v>37</v>
      </c>
    </row>
  </sheetData>
  <sheetProtection sheet="1" insertRows="0"/>
  <mergeCells count="23">
    <mergeCell ref="X5:X6"/>
    <mergeCell ref="L5:M5"/>
    <mergeCell ref="N5:P5"/>
    <mergeCell ref="Q5:S5"/>
    <mergeCell ref="T5:T6"/>
    <mergeCell ref="U5:U6"/>
    <mergeCell ref="V5:V6"/>
    <mergeCell ref="W5:W6"/>
    <mergeCell ref="A5:A6"/>
    <mergeCell ref="B5:B6"/>
    <mergeCell ref="C5:C6"/>
    <mergeCell ref="D5:D6"/>
    <mergeCell ref="E5:E6"/>
    <mergeCell ref="F2:L2"/>
    <mergeCell ref="O2:W2"/>
    <mergeCell ref="F5:F6"/>
    <mergeCell ref="G5:G6"/>
    <mergeCell ref="J5:K5"/>
    <mergeCell ref="H5:I5"/>
    <mergeCell ref="H4:I4"/>
    <mergeCell ref="J4:K4"/>
    <mergeCell ref="L4:M4"/>
    <mergeCell ref="N4:P4"/>
  </mergeCells>
  <dataValidations count="9">
    <dataValidation type="list" allowBlank="1" showErrorMessage="1" errorTitle="ERROR" error="ENTER _x000a_YES OR_x000a_NO" sqref="T7:T26" xr:uid="{00000000-0002-0000-0000-000000000000}">
      <formula1>"Yes - Pass,Yes - Fail,No - Pass,No - Fail"</formula1>
    </dataValidation>
    <dataValidation type="list" allowBlank="1" showInputMessage="1" showErrorMessage="1" sqref="V7:V11 W7:W12 V13:W26" xr:uid="{00000000-0002-0000-0000-000001000000}">
      <formula1>"Layer depth,Voiding,Wrong Material,Debonding"</formula1>
    </dataValidation>
    <dataValidation type="list" allowBlank="1" showInputMessage="1" showErrorMessage="1" sqref="U7:U26" xr:uid="{00000000-0002-0000-0000-000002000000}">
      <formula1>"Pass,Fail"</formula1>
    </dataValidation>
    <dataValidation type="list" allowBlank="1" showErrorMessage="1" errorTitle="ERROR" error="ENTER _x000a_YES OR_x000a_NO" sqref="Q7:Q26" xr:uid="{00000000-0002-0000-0000-000003000000}">
      <formula1>"Pass,Fail"</formula1>
    </dataValidation>
    <dataValidation type="date" operator="greaterThan" allowBlank="1" showErrorMessage="1" errorTitle="ERROR" error="TYPE DATE_x000a_IN FORMAT_x000a_e.g.12/07/10" sqref="F7:F26" xr:uid="{00000000-0002-0000-0000-000004000000}">
      <formula1>40190</formula1>
    </dataValidation>
    <dataValidation type="list" allowBlank="1" showErrorMessage="1" errorTitle="ERROR" error="ENTER_x000a_C/W 1, C/W 2, C/W 3 or C/W 4_x000a_F/W, OTHER" sqref="G7:G26" xr:uid="{00000000-0002-0000-0000-000005000000}">
      <formula1>"C/W 0,C/W 1,C/W 2,C/W 3,C/W 4,F/W"</formula1>
    </dataValidation>
    <dataValidation type="list" allowBlank="1" showErrorMessage="1" errorTitle="ERROR" error="ENTER CORRECT _x000a_FAIL REASON_x000a_FROM LIST" sqref="R7:R26" xr:uid="{00000000-0002-0000-0000-000006000000}">
      <formula1>"FAIL LAYER TOLERANCES,FAIL VOIDING,FAIL MATERIAL TYPE,FAIL BOND"</formula1>
    </dataValidation>
    <dataValidation type="list" allowBlank="1" sqref="S7:S26" xr:uid="{00000000-0002-0000-0000-000007000000}">
      <formula1>"FAIL LAYER TOLERANCES,FAIL VOIDING,FAIL MATERIAL TYPE,FAIL BOND"</formula1>
    </dataValidation>
    <dataValidation allowBlank="1" showErrorMessage="1" errorTitle="ERROR" error="ENTER_x000a_C/W 1, C/W 2, C/W 3 or C/W 4_x000a_F/W, OTHER" sqref="H7:I26" xr:uid="{0466C482-0B0F-4477-9328-04A0AAE984DF}"/>
  </dataValidations>
  <pageMargins left="0.70000000000000007" right="0.70000000000000007" top="0.75" bottom="0.75" header="0.30000000000000004" footer="0.30000000000000004"/>
  <pageSetup paperSize="9" scale="58" fitToHeight="0" orientation="landscape" horizontalDpi="90" verticalDpi="90" r:id="rId1"/>
  <headerFooter>
    <oddFooter>&amp;L_x000D_&amp;1#&amp;"Arial"&amp;11&amp;K000000 SW Non-Business
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33"/>
  <sheetViews>
    <sheetView zoomScaleNormal="100" workbookViewId="0"/>
  </sheetViews>
  <sheetFormatPr defaultColWidth="8.85546875" defaultRowHeight="12.75" x14ac:dyDescent="0.2"/>
  <cols>
    <col min="1" max="1" width="24.5703125" style="23" customWidth="1"/>
    <col min="2" max="3" width="14" style="24" customWidth="1"/>
    <col min="4" max="6" width="14" customWidth="1"/>
    <col min="7" max="11" width="14" style="23" customWidth="1"/>
    <col min="12" max="12" width="8.85546875" style="23" customWidth="1"/>
    <col min="13" max="16384" width="8.85546875" style="23"/>
  </cols>
  <sheetData>
    <row r="1" spans="1:11" customFormat="1" ht="22.5" customHeight="1" x14ac:dyDescent="0.25">
      <c r="A1" s="82" t="s">
        <v>74</v>
      </c>
      <c r="B1" s="72"/>
      <c r="C1" s="72"/>
      <c r="D1" s="72"/>
      <c r="E1" s="72"/>
      <c r="F1" s="72"/>
      <c r="G1" s="72"/>
      <c r="H1" s="72"/>
      <c r="I1" s="72"/>
      <c r="J1" s="73" t="s">
        <v>38</v>
      </c>
      <c r="K1" s="83" t="s">
        <v>75</v>
      </c>
    </row>
    <row r="2" spans="1:11" customFormat="1" ht="12.95" customHeight="1" thickBot="1" x14ac:dyDescent="0.25">
      <c r="A2" s="84"/>
      <c r="B2" s="71"/>
      <c r="C2" s="71"/>
      <c r="D2" s="71"/>
      <c r="E2" s="71"/>
      <c r="F2" s="71"/>
      <c r="G2" s="71"/>
      <c r="H2" s="71"/>
      <c r="I2" s="71"/>
      <c r="J2" s="74" t="s">
        <v>39</v>
      </c>
      <c r="K2" s="75" t="s">
        <v>64</v>
      </c>
    </row>
    <row r="3" spans="1:11" s="24" customFormat="1" ht="12.95" customHeight="1" thickBot="1" x14ac:dyDescent="0.25">
      <c r="A3" s="44">
        <v>1</v>
      </c>
      <c r="B3" s="45">
        <v>2</v>
      </c>
      <c r="C3" s="45">
        <v>3</v>
      </c>
      <c r="D3" s="45">
        <v>4</v>
      </c>
      <c r="E3" s="45">
        <v>5</v>
      </c>
      <c r="F3" s="45">
        <v>6</v>
      </c>
      <c r="G3" s="45">
        <v>7</v>
      </c>
      <c r="H3" s="45">
        <v>8</v>
      </c>
      <c r="I3" s="45">
        <v>9</v>
      </c>
      <c r="J3" s="45">
        <v>10</v>
      </c>
      <c r="K3" s="46">
        <v>11</v>
      </c>
    </row>
    <row r="4" spans="1:11" s="24" customFormat="1" ht="12.95" customHeight="1" x14ac:dyDescent="0.2">
      <c r="A4" s="52" t="s">
        <v>44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1" s="24" customFormat="1" ht="12.95" customHeight="1" thickBot="1" x14ac:dyDescent="0.25">
      <c r="A5" s="63" t="s">
        <v>51</v>
      </c>
      <c r="B5" s="50"/>
      <c r="C5" s="50"/>
      <c r="D5" s="50"/>
      <c r="E5" s="50"/>
      <c r="F5" s="50"/>
      <c r="G5" s="50"/>
      <c r="H5" s="50"/>
      <c r="I5" s="50"/>
      <c r="J5" s="50"/>
      <c r="K5" s="51"/>
    </row>
    <row r="6" spans="1:11" customFormat="1" ht="15.95" customHeight="1" x14ac:dyDescent="0.2">
      <c r="A6" s="26"/>
      <c r="B6" s="202" t="s">
        <v>40</v>
      </c>
      <c r="C6" s="206" t="s">
        <v>41</v>
      </c>
      <c r="D6" s="207"/>
      <c r="E6" s="206" t="s">
        <v>42</v>
      </c>
      <c r="F6" s="208"/>
      <c r="G6" s="210" t="s">
        <v>43</v>
      </c>
      <c r="H6" s="211"/>
      <c r="I6" s="211"/>
      <c r="J6" s="212"/>
      <c r="K6" s="47"/>
    </row>
    <row r="7" spans="1:11" customFormat="1" ht="15.95" customHeight="1" x14ac:dyDescent="0.2">
      <c r="A7" s="53" t="s">
        <v>62</v>
      </c>
      <c r="B7" s="203" t="s">
        <v>45</v>
      </c>
      <c r="C7" s="183" t="s">
        <v>45</v>
      </c>
      <c r="D7" s="185" t="s">
        <v>46</v>
      </c>
      <c r="E7" s="183" t="s">
        <v>45</v>
      </c>
      <c r="F7" s="185" t="s">
        <v>46</v>
      </c>
      <c r="G7" s="213" t="s">
        <v>35</v>
      </c>
      <c r="H7" s="187" t="s">
        <v>47</v>
      </c>
      <c r="I7" s="187" t="s">
        <v>48</v>
      </c>
      <c r="J7" s="214" t="s">
        <v>49</v>
      </c>
      <c r="K7" s="189" t="s">
        <v>50</v>
      </c>
    </row>
    <row r="8" spans="1:11" customFormat="1" ht="15.95" customHeight="1" thickBot="1" x14ac:dyDescent="0.25">
      <c r="A8" s="54"/>
      <c r="B8" s="204"/>
      <c r="C8" s="184"/>
      <c r="D8" s="186"/>
      <c r="E8" s="184"/>
      <c r="F8" s="186"/>
      <c r="G8" s="215"/>
      <c r="H8" s="188"/>
      <c r="I8" s="188"/>
      <c r="J8" s="216"/>
      <c r="K8" s="190"/>
    </row>
    <row r="9" spans="1:11" customFormat="1" ht="15.95" customHeight="1" x14ac:dyDescent="0.2">
      <c r="A9" s="220"/>
      <c r="B9" s="221"/>
      <c r="C9" s="222"/>
      <c r="D9" s="223" t="str">
        <f t="shared" ref="D9:D29" si="0">IF(C9=0,"",C9/B9)</f>
        <v/>
      </c>
      <c r="E9" s="224" t="str">
        <f t="shared" ref="E9:E29" si="1">IF(B9-C9=0,"",B9-C9)</f>
        <v/>
      </c>
      <c r="F9" s="225" t="str">
        <f t="shared" ref="F9:F29" si="2">IF(B9&gt;0,E9/B9," ")</f>
        <v xml:space="preserve"> </v>
      </c>
      <c r="G9" s="222"/>
      <c r="H9" s="226"/>
      <c r="I9" s="226"/>
      <c r="J9" s="227"/>
      <c r="K9" s="228" t="str">
        <f t="shared" ref="K9:K29" si="3">IF(B9-C9=0," ",SUM(G9:J9))</f>
        <v xml:space="preserve"> </v>
      </c>
    </row>
    <row r="10" spans="1:11" customFormat="1" ht="15.95" customHeight="1" x14ac:dyDescent="0.2">
      <c r="A10" s="61" t="s">
        <v>52</v>
      </c>
      <c r="B10" s="30"/>
      <c r="C10" s="28"/>
      <c r="D10" s="27" t="str">
        <f t="shared" si="0"/>
        <v/>
      </c>
      <c r="E10" s="209" t="str">
        <f t="shared" si="1"/>
        <v/>
      </c>
      <c r="F10" s="33" t="str">
        <f t="shared" si="2"/>
        <v xml:space="preserve"> </v>
      </c>
      <c r="G10" s="28"/>
      <c r="H10" s="29"/>
      <c r="I10" s="29"/>
      <c r="J10" s="217"/>
      <c r="K10" s="34" t="str">
        <f t="shared" si="3"/>
        <v xml:space="preserve"> </v>
      </c>
    </row>
    <row r="11" spans="1:11" customFormat="1" ht="15.95" customHeight="1" x14ac:dyDescent="0.2">
      <c r="A11" s="40"/>
      <c r="B11" s="30"/>
      <c r="C11" s="28"/>
      <c r="D11" s="27" t="str">
        <f t="shared" si="0"/>
        <v/>
      </c>
      <c r="E11" s="209" t="str">
        <f t="shared" si="1"/>
        <v/>
      </c>
      <c r="F11" s="33" t="str">
        <f t="shared" si="2"/>
        <v xml:space="preserve"> </v>
      </c>
      <c r="G11" s="28"/>
      <c r="H11" s="29"/>
      <c r="I11" s="29"/>
      <c r="J11" s="217"/>
      <c r="K11" s="34" t="str">
        <f t="shared" si="3"/>
        <v xml:space="preserve"> </v>
      </c>
    </row>
    <row r="12" spans="1:11" customFormat="1" ht="15.95" customHeight="1" x14ac:dyDescent="0.2">
      <c r="A12" s="61" t="s">
        <v>54</v>
      </c>
      <c r="B12" s="34">
        <v>100</v>
      </c>
      <c r="C12" s="31">
        <v>93</v>
      </c>
      <c r="D12" s="65">
        <f t="shared" si="0"/>
        <v>0.93</v>
      </c>
      <c r="E12" s="209">
        <f t="shared" ref="E12:E18" si="4">IF(B12-C12=0,"",B12-C12)</f>
        <v>7</v>
      </c>
      <c r="F12" s="33">
        <f t="shared" ref="F12:F18" si="5">IF(B12&gt;0,E12/B12," ")</f>
        <v>7.0000000000000007E-2</v>
      </c>
      <c r="G12" s="31">
        <v>4</v>
      </c>
      <c r="H12" s="32">
        <v>4</v>
      </c>
      <c r="I12" s="32">
        <v>5</v>
      </c>
      <c r="J12" s="218">
        <v>1</v>
      </c>
      <c r="K12" s="34">
        <f t="shared" si="3"/>
        <v>14</v>
      </c>
    </row>
    <row r="13" spans="1:11" customFormat="1" ht="15.95" customHeight="1" x14ac:dyDescent="0.2">
      <c r="A13" s="61" t="s">
        <v>55</v>
      </c>
      <c r="B13" s="34">
        <v>100</v>
      </c>
      <c r="C13" s="31">
        <v>90</v>
      </c>
      <c r="D13" s="65">
        <f t="shared" si="0"/>
        <v>0.9</v>
      </c>
      <c r="E13" s="209">
        <f t="shared" si="1"/>
        <v>10</v>
      </c>
      <c r="F13" s="33">
        <f t="shared" si="2"/>
        <v>0.1</v>
      </c>
      <c r="G13" s="31">
        <v>3</v>
      </c>
      <c r="H13" s="32">
        <v>5</v>
      </c>
      <c r="I13" s="32">
        <v>2</v>
      </c>
      <c r="J13" s="218"/>
      <c r="K13" s="34">
        <f t="shared" si="3"/>
        <v>10</v>
      </c>
    </row>
    <row r="14" spans="1:11" customFormat="1" ht="15.95" customHeight="1" x14ac:dyDescent="0.2">
      <c r="A14" s="61" t="s">
        <v>56</v>
      </c>
      <c r="B14" s="34">
        <v>90</v>
      </c>
      <c r="C14" s="31">
        <v>82</v>
      </c>
      <c r="D14" s="65">
        <f t="shared" si="0"/>
        <v>0.91111111111111109</v>
      </c>
      <c r="E14" s="209">
        <f t="shared" si="1"/>
        <v>8</v>
      </c>
      <c r="F14" s="33">
        <f t="shared" si="2"/>
        <v>8.8888888888888892E-2</v>
      </c>
      <c r="G14" s="31"/>
      <c r="H14" s="32">
        <v>8</v>
      </c>
      <c r="I14" s="32">
        <v>2</v>
      </c>
      <c r="J14" s="218"/>
      <c r="K14" s="34">
        <f t="shared" si="3"/>
        <v>10</v>
      </c>
    </row>
    <row r="15" spans="1:11" customFormat="1" ht="15.95" customHeight="1" x14ac:dyDescent="0.2">
      <c r="A15" s="61" t="s">
        <v>57</v>
      </c>
      <c r="B15" s="34">
        <v>100</v>
      </c>
      <c r="C15" s="31">
        <v>90</v>
      </c>
      <c r="D15" s="65">
        <f t="shared" si="0"/>
        <v>0.9</v>
      </c>
      <c r="E15" s="209">
        <f t="shared" si="1"/>
        <v>10</v>
      </c>
      <c r="F15" s="33">
        <f t="shared" si="2"/>
        <v>0.1</v>
      </c>
      <c r="G15" s="31">
        <v>1</v>
      </c>
      <c r="H15" s="32">
        <v>6</v>
      </c>
      <c r="I15" s="32">
        <v>4</v>
      </c>
      <c r="J15" s="218">
        <v>1</v>
      </c>
      <c r="K15" s="34">
        <f t="shared" si="3"/>
        <v>12</v>
      </c>
    </row>
    <row r="16" spans="1:11" customFormat="1" ht="15.95" customHeight="1" x14ac:dyDescent="0.2">
      <c r="A16" s="40"/>
      <c r="B16" s="30"/>
      <c r="C16" s="28"/>
      <c r="D16" s="27" t="str">
        <f t="shared" si="0"/>
        <v/>
      </c>
      <c r="E16" s="209" t="str">
        <f t="shared" si="1"/>
        <v/>
      </c>
      <c r="F16" s="33" t="str">
        <f t="shared" si="2"/>
        <v xml:space="preserve"> </v>
      </c>
      <c r="G16" s="28"/>
      <c r="H16" s="29"/>
      <c r="I16" s="29"/>
      <c r="J16" s="217"/>
      <c r="K16" s="34" t="str">
        <f t="shared" si="3"/>
        <v xml:space="preserve"> </v>
      </c>
    </row>
    <row r="17" spans="1:11" customFormat="1" ht="15.95" customHeight="1" x14ac:dyDescent="0.2">
      <c r="A17" s="40"/>
      <c r="B17" s="30"/>
      <c r="C17" s="28"/>
      <c r="D17" s="27" t="str">
        <f t="shared" si="0"/>
        <v/>
      </c>
      <c r="E17" s="209" t="str">
        <f t="shared" si="1"/>
        <v/>
      </c>
      <c r="F17" s="33" t="str">
        <f t="shared" si="2"/>
        <v xml:space="preserve"> </v>
      </c>
      <c r="G17" s="28"/>
      <c r="H17" s="29"/>
      <c r="I17" s="29"/>
      <c r="J17" s="217"/>
      <c r="K17" s="34" t="str">
        <f t="shared" si="3"/>
        <v xml:space="preserve"> </v>
      </c>
    </row>
    <row r="18" spans="1:11" customFormat="1" ht="15.95" customHeight="1" x14ac:dyDescent="0.2">
      <c r="A18" s="40"/>
      <c r="B18" s="30"/>
      <c r="C18" s="28"/>
      <c r="D18" s="27" t="str">
        <f t="shared" si="0"/>
        <v/>
      </c>
      <c r="E18" s="209" t="str">
        <f t="shared" si="1"/>
        <v/>
      </c>
      <c r="F18" s="33" t="str">
        <f t="shared" si="2"/>
        <v xml:space="preserve"> </v>
      </c>
      <c r="G18" s="28"/>
      <c r="H18" s="29"/>
      <c r="I18" s="29"/>
      <c r="J18" s="217"/>
      <c r="K18" s="34" t="str">
        <f t="shared" si="3"/>
        <v xml:space="preserve"> </v>
      </c>
    </row>
    <row r="19" spans="1:11" customFormat="1" ht="15.95" customHeight="1" x14ac:dyDescent="0.2">
      <c r="A19" s="40"/>
      <c r="B19" s="30"/>
      <c r="C19" s="28"/>
      <c r="D19" s="27" t="str">
        <f t="shared" si="0"/>
        <v/>
      </c>
      <c r="E19" s="209" t="str">
        <f t="shared" si="1"/>
        <v/>
      </c>
      <c r="F19" s="33" t="str">
        <f t="shared" si="2"/>
        <v xml:space="preserve"> </v>
      </c>
      <c r="G19" s="28"/>
      <c r="H19" s="29"/>
      <c r="I19" s="29"/>
      <c r="J19" s="217"/>
      <c r="K19" s="34" t="str">
        <f t="shared" si="3"/>
        <v xml:space="preserve"> </v>
      </c>
    </row>
    <row r="20" spans="1:11" customFormat="1" ht="15.95" customHeight="1" x14ac:dyDescent="0.2">
      <c r="A20" s="40"/>
      <c r="B20" s="30"/>
      <c r="C20" s="28"/>
      <c r="D20" s="27" t="str">
        <f t="shared" si="0"/>
        <v/>
      </c>
      <c r="E20" s="209" t="str">
        <f t="shared" si="1"/>
        <v/>
      </c>
      <c r="F20" s="33" t="str">
        <f t="shared" si="2"/>
        <v xml:space="preserve"> </v>
      </c>
      <c r="G20" s="28"/>
      <c r="H20" s="29"/>
      <c r="I20" s="29"/>
      <c r="J20" s="217"/>
      <c r="K20" s="34" t="str">
        <f t="shared" si="3"/>
        <v xml:space="preserve"> </v>
      </c>
    </row>
    <row r="21" spans="1:11" customFormat="1" ht="15.95" customHeight="1" x14ac:dyDescent="0.2">
      <c r="A21" s="40"/>
      <c r="B21" s="30"/>
      <c r="C21" s="28"/>
      <c r="D21" s="27" t="str">
        <f t="shared" si="0"/>
        <v/>
      </c>
      <c r="E21" s="209" t="str">
        <f t="shared" si="1"/>
        <v/>
      </c>
      <c r="F21" s="33" t="str">
        <f t="shared" si="2"/>
        <v xml:space="preserve"> </v>
      </c>
      <c r="G21" s="28"/>
      <c r="H21" s="29"/>
      <c r="I21" s="29"/>
      <c r="J21" s="217"/>
      <c r="K21" s="34" t="str">
        <f t="shared" si="3"/>
        <v xml:space="preserve"> </v>
      </c>
    </row>
    <row r="22" spans="1:11" customFormat="1" ht="15.95" customHeight="1" x14ac:dyDescent="0.2">
      <c r="A22" s="40"/>
      <c r="B22" s="30"/>
      <c r="C22" s="28"/>
      <c r="D22" s="27" t="str">
        <f t="shared" si="0"/>
        <v/>
      </c>
      <c r="E22" s="209" t="str">
        <f t="shared" si="1"/>
        <v/>
      </c>
      <c r="F22" s="33" t="str">
        <f t="shared" si="2"/>
        <v xml:space="preserve"> </v>
      </c>
      <c r="G22" s="28"/>
      <c r="H22" s="29"/>
      <c r="I22" s="29"/>
      <c r="J22" s="217"/>
      <c r="K22" s="34" t="str">
        <f t="shared" si="3"/>
        <v xml:space="preserve"> </v>
      </c>
    </row>
    <row r="23" spans="1:11" customFormat="1" ht="15.95" customHeight="1" x14ac:dyDescent="0.2">
      <c r="A23" s="40"/>
      <c r="B23" s="30"/>
      <c r="C23" s="28"/>
      <c r="D23" s="27" t="str">
        <f t="shared" si="0"/>
        <v/>
      </c>
      <c r="E23" s="209" t="str">
        <f t="shared" si="1"/>
        <v/>
      </c>
      <c r="F23" s="33" t="str">
        <f t="shared" si="2"/>
        <v xml:space="preserve"> </v>
      </c>
      <c r="G23" s="28"/>
      <c r="H23" s="29"/>
      <c r="I23" s="29"/>
      <c r="J23" s="217"/>
      <c r="K23" s="34" t="str">
        <f t="shared" si="3"/>
        <v xml:space="preserve"> </v>
      </c>
    </row>
    <row r="24" spans="1:11" customFormat="1" ht="15.95" customHeight="1" x14ac:dyDescent="0.2">
      <c r="A24" s="40"/>
      <c r="B24" s="30"/>
      <c r="C24" s="28"/>
      <c r="D24" s="27" t="str">
        <f t="shared" si="0"/>
        <v/>
      </c>
      <c r="E24" s="209" t="str">
        <f t="shared" si="1"/>
        <v/>
      </c>
      <c r="F24" s="33" t="str">
        <f t="shared" si="2"/>
        <v xml:space="preserve"> </v>
      </c>
      <c r="G24" s="28"/>
      <c r="H24" s="29"/>
      <c r="I24" s="29"/>
      <c r="J24" s="217"/>
      <c r="K24" s="34" t="str">
        <f t="shared" si="3"/>
        <v xml:space="preserve"> </v>
      </c>
    </row>
    <row r="25" spans="1:11" customFormat="1" ht="15.95" customHeight="1" x14ac:dyDescent="0.2">
      <c r="A25" s="40"/>
      <c r="B25" s="30"/>
      <c r="C25" s="28"/>
      <c r="D25" s="27" t="str">
        <f t="shared" si="0"/>
        <v/>
      </c>
      <c r="E25" s="209" t="str">
        <f t="shared" si="1"/>
        <v/>
      </c>
      <c r="F25" s="33" t="str">
        <f t="shared" si="2"/>
        <v xml:space="preserve"> </v>
      </c>
      <c r="G25" s="28"/>
      <c r="H25" s="29"/>
      <c r="I25" s="29"/>
      <c r="J25" s="217"/>
      <c r="K25" s="34" t="str">
        <f t="shared" si="3"/>
        <v xml:space="preserve"> </v>
      </c>
    </row>
    <row r="26" spans="1:11" customFormat="1" ht="15.95" customHeight="1" x14ac:dyDescent="0.2">
      <c r="A26" s="40"/>
      <c r="B26" s="30"/>
      <c r="C26" s="28"/>
      <c r="D26" s="27" t="str">
        <f t="shared" si="0"/>
        <v/>
      </c>
      <c r="E26" s="209" t="str">
        <f t="shared" si="1"/>
        <v/>
      </c>
      <c r="F26" s="33" t="str">
        <f t="shared" si="2"/>
        <v xml:space="preserve"> </v>
      </c>
      <c r="G26" s="28"/>
      <c r="H26" s="29"/>
      <c r="I26" s="29"/>
      <c r="J26" s="217"/>
      <c r="K26" s="34" t="str">
        <f t="shared" si="3"/>
        <v xml:space="preserve"> </v>
      </c>
    </row>
    <row r="27" spans="1:11" customFormat="1" ht="15.95" customHeight="1" x14ac:dyDescent="0.2">
      <c r="A27" s="40"/>
      <c r="B27" s="30"/>
      <c r="C27" s="28"/>
      <c r="D27" s="27" t="str">
        <f t="shared" si="0"/>
        <v/>
      </c>
      <c r="E27" s="209" t="str">
        <f t="shared" si="1"/>
        <v/>
      </c>
      <c r="F27" s="33" t="str">
        <f t="shared" si="2"/>
        <v xml:space="preserve"> </v>
      </c>
      <c r="G27" s="28"/>
      <c r="H27" s="29"/>
      <c r="I27" s="29"/>
      <c r="J27" s="217"/>
      <c r="K27" s="34" t="str">
        <f t="shared" si="3"/>
        <v xml:space="preserve"> </v>
      </c>
    </row>
    <row r="28" spans="1:11" customFormat="1" ht="15.95" customHeight="1" x14ac:dyDescent="0.2">
      <c r="A28" s="40"/>
      <c r="B28" s="30"/>
      <c r="C28" s="28"/>
      <c r="D28" s="27" t="str">
        <f t="shared" si="0"/>
        <v/>
      </c>
      <c r="E28" s="209" t="str">
        <f t="shared" si="1"/>
        <v/>
      </c>
      <c r="F28" s="33" t="str">
        <f t="shared" si="2"/>
        <v xml:space="preserve"> </v>
      </c>
      <c r="G28" s="28"/>
      <c r="H28" s="29"/>
      <c r="I28" s="29"/>
      <c r="J28" s="217"/>
      <c r="K28" s="34" t="str">
        <f t="shared" si="3"/>
        <v xml:space="preserve"> </v>
      </c>
    </row>
    <row r="29" spans="1:11" customFormat="1" ht="15.95" customHeight="1" thickBot="1" x14ac:dyDescent="0.25">
      <c r="A29" s="41"/>
      <c r="B29" s="66"/>
      <c r="C29" s="42"/>
      <c r="D29" s="229" t="str">
        <f t="shared" si="0"/>
        <v/>
      </c>
      <c r="E29" s="230" t="str">
        <f t="shared" si="1"/>
        <v/>
      </c>
      <c r="F29" s="231" t="str">
        <f t="shared" si="2"/>
        <v xml:space="preserve"> </v>
      </c>
      <c r="G29" s="42"/>
      <c r="H29" s="43"/>
      <c r="I29" s="43"/>
      <c r="J29" s="219"/>
      <c r="K29" s="232" t="str">
        <f t="shared" si="3"/>
        <v xml:space="preserve"> </v>
      </c>
    </row>
    <row r="30" spans="1:11" customFormat="1" ht="15.95" customHeight="1" thickBot="1" x14ac:dyDescent="0.25">
      <c r="A30" s="79" t="s">
        <v>58</v>
      </c>
      <c r="B30" s="58">
        <f>SUM(B9:B29)</f>
        <v>390</v>
      </c>
      <c r="C30" s="205">
        <f>SUM(C9:C29)</f>
        <v>355</v>
      </c>
      <c r="D30" s="68">
        <f t="shared" ref="D20:D30" si="6">IF(C30=0,"",C30/B30)</f>
        <v>0.91025641025641024</v>
      </c>
      <c r="E30" s="69">
        <f>SUM(E12:E29)</f>
        <v>35</v>
      </c>
      <c r="F30" s="70">
        <f t="shared" ref="F20:F30" si="7">IF(B30&gt;0,E30/B30," ")</f>
        <v>8.9743589743589744E-2</v>
      </c>
      <c r="G30" s="80">
        <f>SUM(G9:G29)</f>
        <v>8</v>
      </c>
      <c r="H30" s="81">
        <f>SUM(H9:H29)</f>
        <v>23</v>
      </c>
      <c r="I30" s="81">
        <f>SUM(I9:I29)</f>
        <v>13</v>
      </c>
      <c r="J30" s="57">
        <f>SUM(J9:J29)</f>
        <v>2</v>
      </c>
      <c r="K30" s="58">
        <f t="shared" ref="K20:K30" si="8">IF(B30-C30=0," ",SUM(G30:J30))</f>
        <v>46</v>
      </c>
    </row>
    <row r="32" spans="1:11" customFormat="1" x14ac:dyDescent="0.2">
      <c r="A32" s="23" t="s">
        <v>59</v>
      </c>
      <c r="B32" s="24"/>
      <c r="C32" s="24"/>
      <c r="G32" s="23"/>
      <c r="H32" s="23"/>
      <c r="I32" s="23"/>
      <c r="J32" s="23"/>
      <c r="K32" s="23"/>
    </row>
    <row r="33" spans="1:1" x14ac:dyDescent="0.2">
      <c r="A33" s="22" t="s">
        <v>37</v>
      </c>
    </row>
  </sheetData>
  <sheetProtection insertRows="0"/>
  <mergeCells count="12">
    <mergeCell ref="G7:G8"/>
    <mergeCell ref="H7:H8"/>
    <mergeCell ref="I7:I8"/>
    <mergeCell ref="J7:J8"/>
    <mergeCell ref="K7:K8"/>
    <mergeCell ref="C6:D6"/>
    <mergeCell ref="E6:F6"/>
    <mergeCell ref="B7:B8"/>
    <mergeCell ref="C7:C8"/>
    <mergeCell ref="D7:D8"/>
    <mergeCell ref="E7:E8"/>
    <mergeCell ref="F7:F8"/>
  </mergeCells>
  <printOptions horizontalCentered="1" verticalCentered="1"/>
  <pageMargins left="0.23622047244094502" right="0.23622047244094502" top="0.39370078740157505" bottom="0.23622047244094507" header="0.15748031496063003" footer="0.15748031496063003"/>
  <pageSetup paperSize="9" scale="87" orientation="landscape" horizontalDpi="90" verticalDpi="90" r:id="rId1"/>
  <headerFooter alignWithMargins="0">
    <oddFooter>&amp;L_x000D_&amp;1#&amp;"Arial"&amp;11&amp;K000000 SW Non-Business
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32"/>
  <sheetViews>
    <sheetView zoomScaleNormal="100" workbookViewId="0"/>
  </sheetViews>
  <sheetFormatPr defaultColWidth="8.85546875" defaultRowHeight="12.75" x14ac:dyDescent="0.2"/>
  <cols>
    <col min="1" max="1" width="24.5703125" style="23" customWidth="1"/>
    <col min="2" max="3" width="14.42578125" style="24" customWidth="1"/>
    <col min="4" max="6" width="14.42578125" customWidth="1"/>
    <col min="7" max="11" width="14.42578125" style="23" customWidth="1"/>
    <col min="12" max="12" width="8.85546875" style="23" customWidth="1"/>
    <col min="13" max="16384" width="8.85546875" style="23"/>
  </cols>
  <sheetData>
    <row r="1" spans="1:11" customFormat="1" ht="22.5" customHeight="1" x14ac:dyDescent="0.25">
      <c r="A1" s="82" t="s">
        <v>74</v>
      </c>
      <c r="B1" s="72"/>
      <c r="C1" s="72"/>
      <c r="D1" s="72"/>
      <c r="E1" s="72"/>
      <c r="F1" s="72"/>
      <c r="G1" s="72"/>
      <c r="H1" s="72"/>
      <c r="I1" s="72"/>
      <c r="J1" s="73" t="s">
        <v>60</v>
      </c>
      <c r="K1" s="83" t="s">
        <v>75</v>
      </c>
    </row>
    <row r="2" spans="1:11" customFormat="1" ht="13.5" thickBot="1" x14ac:dyDescent="0.25">
      <c r="A2" s="76"/>
      <c r="B2" s="71"/>
      <c r="C2" s="71"/>
      <c r="D2" s="71"/>
      <c r="E2" s="71"/>
      <c r="F2" s="71"/>
      <c r="G2" s="71"/>
      <c r="H2" s="71"/>
      <c r="I2" s="71"/>
      <c r="J2" s="74" t="s">
        <v>39</v>
      </c>
      <c r="K2" s="75" t="s">
        <v>64</v>
      </c>
    </row>
    <row r="3" spans="1:11" s="24" customFormat="1" ht="12.95" customHeight="1" thickBot="1" x14ac:dyDescent="0.25">
      <c r="A3" s="77">
        <v>1</v>
      </c>
      <c r="B3" s="25">
        <v>2</v>
      </c>
      <c r="C3" s="25">
        <v>3</v>
      </c>
      <c r="D3" s="25">
        <v>4</v>
      </c>
      <c r="E3" s="25">
        <v>5</v>
      </c>
      <c r="F3" s="25">
        <v>6</v>
      </c>
      <c r="G3" s="25">
        <v>7</v>
      </c>
      <c r="H3" s="25">
        <v>8</v>
      </c>
      <c r="I3" s="25">
        <v>9</v>
      </c>
      <c r="J3" s="25">
        <v>10</v>
      </c>
      <c r="K3" s="78">
        <v>11</v>
      </c>
    </row>
    <row r="4" spans="1:11" customFormat="1" x14ac:dyDescent="0.2">
      <c r="A4" s="52" t="s">
        <v>61</v>
      </c>
      <c r="B4" s="35"/>
      <c r="C4" s="35"/>
      <c r="D4" s="35"/>
      <c r="E4" s="35"/>
      <c r="F4" s="35"/>
      <c r="G4" s="35"/>
      <c r="H4" s="35"/>
      <c r="I4" s="35"/>
      <c r="J4" s="64"/>
      <c r="K4" s="36"/>
    </row>
    <row r="5" spans="1:11" customFormat="1" ht="13.5" thickBot="1" x14ac:dyDescent="0.25">
      <c r="A5" s="62" t="s">
        <v>77</v>
      </c>
      <c r="B5" s="37"/>
      <c r="C5" s="37"/>
      <c r="D5" s="37"/>
      <c r="E5" s="37"/>
      <c r="F5" s="37"/>
      <c r="G5" s="244"/>
      <c r="H5" s="244"/>
      <c r="I5" s="244"/>
      <c r="J5" s="244"/>
      <c r="K5" s="38"/>
    </row>
    <row r="6" spans="1:11" customFormat="1" ht="15.95" customHeight="1" x14ac:dyDescent="0.2">
      <c r="A6" s="55"/>
      <c r="B6" s="233" t="s">
        <v>40</v>
      </c>
      <c r="C6" s="191" t="s">
        <v>41</v>
      </c>
      <c r="D6" s="192"/>
      <c r="E6" s="191" t="s">
        <v>42</v>
      </c>
      <c r="F6" s="238"/>
      <c r="G6" s="246" t="s">
        <v>43</v>
      </c>
      <c r="H6" s="247"/>
      <c r="I6" s="247"/>
      <c r="J6" s="248"/>
      <c r="K6" s="241"/>
    </row>
    <row r="7" spans="1:11" customFormat="1" ht="15.95" customHeight="1" x14ac:dyDescent="0.2">
      <c r="A7" s="53" t="s">
        <v>62</v>
      </c>
      <c r="B7" s="193" t="s">
        <v>45</v>
      </c>
      <c r="C7" s="195" t="s">
        <v>45</v>
      </c>
      <c r="D7" s="197" t="s">
        <v>46</v>
      </c>
      <c r="E7" s="195" t="s">
        <v>45</v>
      </c>
      <c r="F7" s="239" t="s">
        <v>46</v>
      </c>
      <c r="G7" s="249" t="s">
        <v>35</v>
      </c>
      <c r="H7" s="245" t="s">
        <v>47</v>
      </c>
      <c r="I7" s="245" t="s">
        <v>48</v>
      </c>
      <c r="J7" s="250" t="s">
        <v>49</v>
      </c>
      <c r="K7" s="242" t="s">
        <v>50</v>
      </c>
    </row>
    <row r="8" spans="1:11" customFormat="1" ht="15.95" customHeight="1" thickBot="1" x14ac:dyDescent="0.25">
      <c r="A8" s="67"/>
      <c r="B8" s="194"/>
      <c r="C8" s="196"/>
      <c r="D8" s="198"/>
      <c r="E8" s="196"/>
      <c r="F8" s="240"/>
      <c r="G8" s="251"/>
      <c r="H8" s="252"/>
      <c r="I8" s="252"/>
      <c r="J8" s="253"/>
      <c r="K8" s="243"/>
    </row>
    <row r="9" spans="1:11" customFormat="1" ht="33" customHeight="1" x14ac:dyDescent="0.2">
      <c r="A9" s="235" t="s">
        <v>63</v>
      </c>
      <c r="B9" s="236"/>
      <c r="C9" s="237"/>
      <c r="D9" s="225" t="str">
        <f t="shared" ref="D9:D29" si="0">IF(C9=0,"",C9/B9)</f>
        <v/>
      </c>
      <c r="E9" s="224" t="str">
        <f t="shared" ref="E9:E28" si="1">IF(B9-C9=0,"",B9-C9)</f>
        <v/>
      </c>
      <c r="F9" s="225" t="str">
        <f t="shared" ref="F9:F28" si="2">IF(B9&gt;0,E9/B9," ")</f>
        <v xml:space="preserve"> </v>
      </c>
      <c r="G9" s="59"/>
      <c r="H9" s="60"/>
      <c r="I9" s="60"/>
      <c r="J9" s="234"/>
      <c r="K9" s="228" t="str">
        <f t="shared" ref="K9:K29" si="3">IF(B9-C9=0," ",SUM(G9:J9))</f>
        <v xml:space="preserve"> </v>
      </c>
    </row>
    <row r="10" spans="1:11" customFormat="1" ht="15.95" customHeight="1" x14ac:dyDescent="0.2">
      <c r="A10" s="39" t="s">
        <v>52</v>
      </c>
      <c r="B10" s="61"/>
      <c r="C10" s="31"/>
      <c r="D10" s="33" t="str">
        <f t="shared" si="0"/>
        <v/>
      </c>
      <c r="E10" s="209" t="str">
        <f t="shared" si="1"/>
        <v/>
      </c>
      <c r="F10" s="33" t="str">
        <f t="shared" si="2"/>
        <v xml:space="preserve"> </v>
      </c>
      <c r="G10" s="31"/>
      <c r="H10" s="32"/>
      <c r="I10" s="32"/>
      <c r="J10" s="218"/>
      <c r="K10" s="34" t="str">
        <f t="shared" si="3"/>
        <v xml:space="preserve"> </v>
      </c>
    </row>
    <row r="11" spans="1:11" customFormat="1" ht="15.95" customHeight="1" x14ac:dyDescent="0.2">
      <c r="A11" s="61" t="s">
        <v>53</v>
      </c>
      <c r="B11" s="61"/>
      <c r="C11" s="31"/>
      <c r="D11" s="33" t="str">
        <f t="shared" si="0"/>
        <v/>
      </c>
      <c r="E11" s="209" t="str">
        <f t="shared" si="1"/>
        <v/>
      </c>
      <c r="F11" s="33" t="str">
        <f t="shared" si="2"/>
        <v xml:space="preserve"> </v>
      </c>
      <c r="G11" s="31"/>
      <c r="H11" s="32"/>
      <c r="I11" s="32"/>
      <c r="J11" s="218"/>
      <c r="K11" s="34" t="str">
        <f t="shared" si="3"/>
        <v xml:space="preserve"> </v>
      </c>
    </row>
    <row r="12" spans="1:11" customFormat="1" ht="15.95" customHeight="1" x14ac:dyDescent="0.2">
      <c r="A12" s="61" t="s">
        <v>54</v>
      </c>
      <c r="B12" s="61">
        <v>100</v>
      </c>
      <c r="C12" s="31">
        <v>85</v>
      </c>
      <c r="D12" s="33">
        <f t="shared" si="0"/>
        <v>0.85</v>
      </c>
      <c r="E12" s="209">
        <f t="shared" ref="E12:E28" si="4">IF(B12-C12=0,"",B12-C12)</f>
        <v>15</v>
      </c>
      <c r="F12" s="33">
        <f t="shared" ref="F12:F29" si="5">IF(B12&gt;0,E12/B12," ")</f>
        <v>0.15</v>
      </c>
      <c r="G12" s="31">
        <v>4</v>
      </c>
      <c r="H12" s="32">
        <v>4</v>
      </c>
      <c r="I12" s="32">
        <v>5</v>
      </c>
      <c r="J12" s="218">
        <v>1</v>
      </c>
      <c r="K12" s="34">
        <f t="shared" si="3"/>
        <v>14</v>
      </c>
    </row>
    <row r="13" spans="1:11" customFormat="1" ht="15.95" customHeight="1" x14ac:dyDescent="0.2">
      <c r="A13" s="61" t="s">
        <v>55</v>
      </c>
      <c r="B13" s="61">
        <v>100</v>
      </c>
      <c r="C13" s="31">
        <v>90</v>
      </c>
      <c r="D13" s="33">
        <f t="shared" si="0"/>
        <v>0.9</v>
      </c>
      <c r="E13" s="209">
        <f t="shared" si="1"/>
        <v>10</v>
      </c>
      <c r="F13" s="33">
        <f t="shared" si="2"/>
        <v>0.1</v>
      </c>
      <c r="G13" s="31">
        <v>3</v>
      </c>
      <c r="H13" s="32">
        <v>5</v>
      </c>
      <c r="I13" s="32">
        <v>2</v>
      </c>
      <c r="J13" s="218"/>
      <c r="K13" s="34">
        <f t="shared" si="3"/>
        <v>10</v>
      </c>
    </row>
    <row r="14" spans="1:11" customFormat="1" ht="15.95" customHeight="1" x14ac:dyDescent="0.2">
      <c r="A14" s="61" t="s">
        <v>56</v>
      </c>
      <c r="B14" s="61">
        <v>90</v>
      </c>
      <c r="C14" s="31">
        <v>82</v>
      </c>
      <c r="D14" s="33">
        <f t="shared" si="0"/>
        <v>0.91111111111111109</v>
      </c>
      <c r="E14" s="209">
        <f t="shared" si="1"/>
        <v>8</v>
      </c>
      <c r="F14" s="33">
        <f t="shared" si="2"/>
        <v>8.8888888888888892E-2</v>
      </c>
      <c r="G14" s="31"/>
      <c r="H14" s="32">
        <v>8</v>
      </c>
      <c r="I14" s="32">
        <v>2</v>
      </c>
      <c r="J14" s="218"/>
      <c r="K14" s="34">
        <f t="shared" si="3"/>
        <v>10</v>
      </c>
    </row>
    <row r="15" spans="1:11" customFormat="1" ht="15.95" customHeight="1" x14ac:dyDescent="0.2">
      <c r="A15" s="61" t="s">
        <v>57</v>
      </c>
      <c r="B15" s="61">
        <v>100</v>
      </c>
      <c r="C15" s="31">
        <v>90</v>
      </c>
      <c r="D15" s="33">
        <f t="shared" si="0"/>
        <v>0.9</v>
      </c>
      <c r="E15" s="209">
        <f t="shared" si="1"/>
        <v>10</v>
      </c>
      <c r="F15" s="33">
        <f t="shared" si="2"/>
        <v>0.1</v>
      </c>
      <c r="G15" s="31">
        <v>1</v>
      </c>
      <c r="H15" s="32">
        <v>6</v>
      </c>
      <c r="I15" s="32">
        <v>4</v>
      </c>
      <c r="J15" s="218">
        <v>1</v>
      </c>
      <c r="K15" s="34">
        <f t="shared" si="3"/>
        <v>12</v>
      </c>
    </row>
    <row r="16" spans="1:11" customFormat="1" ht="15.95" customHeight="1" x14ac:dyDescent="0.2">
      <c r="A16" s="40"/>
      <c r="B16" s="40"/>
      <c r="C16" s="28"/>
      <c r="D16" s="33" t="str">
        <f t="shared" si="0"/>
        <v/>
      </c>
      <c r="E16" s="209" t="str">
        <f t="shared" si="1"/>
        <v/>
      </c>
      <c r="F16" s="33" t="str">
        <f t="shared" si="2"/>
        <v xml:space="preserve"> </v>
      </c>
      <c r="G16" s="28"/>
      <c r="H16" s="29"/>
      <c r="I16" s="29"/>
      <c r="J16" s="217"/>
      <c r="K16" s="34" t="str">
        <f t="shared" si="3"/>
        <v xml:space="preserve"> </v>
      </c>
    </row>
    <row r="17" spans="1:11" customFormat="1" ht="15.95" customHeight="1" x14ac:dyDescent="0.2">
      <c r="A17" s="40"/>
      <c r="B17" s="40"/>
      <c r="C17" s="28"/>
      <c r="D17" s="33" t="str">
        <f t="shared" si="0"/>
        <v/>
      </c>
      <c r="E17" s="209" t="str">
        <f t="shared" si="1"/>
        <v/>
      </c>
      <c r="F17" s="33" t="str">
        <f t="shared" si="2"/>
        <v xml:space="preserve"> </v>
      </c>
      <c r="G17" s="28"/>
      <c r="H17" s="29"/>
      <c r="I17" s="29"/>
      <c r="J17" s="217"/>
      <c r="K17" s="34" t="str">
        <f t="shared" si="3"/>
        <v xml:space="preserve"> </v>
      </c>
    </row>
    <row r="18" spans="1:11" customFormat="1" ht="15.95" customHeight="1" x14ac:dyDescent="0.2">
      <c r="A18" s="40"/>
      <c r="B18" s="40"/>
      <c r="C18" s="28"/>
      <c r="D18" s="33" t="str">
        <f t="shared" si="0"/>
        <v/>
      </c>
      <c r="E18" s="209" t="str">
        <f t="shared" si="1"/>
        <v/>
      </c>
      <c r="F18" s="33" t="str">
        <f t="shared" si="2"/>
        <v xml:space="preserve"> </v>
      </c>
      <c r="G18" s="28"/>
      <c r="H18" s="29"/>
      <c r="I18" s="29"/>
      <c r="J18" s="217"/>
      <c r="K18" s="34" t="str">
        <f t="shared" si="3"/>
        <v xml:space="preserve"> </v>
      </c>
    </row>
    <row r="19" spans="1:11" customFormat="1" ht="15.95" customHeight="1" x14ac:dyDescent="0.2">
      <c r="A19" s="40"/>
      <c r="B19" s="40"/>
      <c r="C19" s="28"/>
      <c r="D19" s="33" t="str">
        <f t="shared" si="0"/>
        <v/>
      </c>
      <c r="E19" s="209" t="str">
        <f t="shared" si="1"/>
        <v/>
      </c>
      <c r="F19" s="33" t="str">
        <f t="shared" si="2"/>
        <v xml:space="preserve"> </v>
      </c>
      <c r="G19" s="28"/>
      <c r="H19" s="29"/>
      <c r="I19" s="29"/>
      <c r="J19" s="217"/>
      <c r="K19" s="34" t="str">
        <f t="shared" si="3"/>
        <v xml:space="preserve"> </v>
      </c>
    </row>
    <row r="20" spans="1:11" customFormat="1" ht="15.95" customHeight="1" x14ac:dyDescent="0.2">
      <c r="A20" s="40"/>
      <c r="B20" s="40"/>
      <c r="C20" s="28"/>
      <c r="D20" s="33" t="str">
        <f t="shared" si="0"/>
        <v/>
      </c>
      <c r="E20" s="209" t="str">
        <f t="shared" si="1"/>
        <v/>
      </c>
      <c r="F20" s="33" t="str">
        <f t="shared" si="2"/>
        <v xml:space="preserve"> </v>
      </c>
      <c r="G20" s="28"/>
      <c r="H20" s="29"/>
      <c r="I20" s="29"/>
      <c r="J20" s="217"/>
      <c r="K20" s="34" t="str">
        <f t="shared" si="3"/>
        <v xml:space="preserve"> </v>
      </c>
    </row>
    <row r="21" spans="1:11" customFormat="1" ht="15.95" customHeight="1" x14ac:dyDescent="0.2">
      <c r="A21" s="40"/>
      <c r="B21" s="40"/>
      <c r="C21" s="28"/>
      <c r="D21" s="33" t="str">
        <f t="shared" si="0"/>
        <v/>
      </c>
      <c r="E21" s="209" t="str">
        <f t="shared" si="1"/>
        <v/>
      </c>
      <c r="F21" s="33" t="str">
        <f t="shared" si="2"/>
        <v xml:space="preserve"> </v>
      </c>
      <c r="G21" s="28"/>
      <c r="H21" s="29"/>
      <c r="I21" s="29"/>
      <c r="J21" s="217"/>
      <c r="K21" s="34" t="str">
        <f t="shared" si="3"/>
        <v xml:space="preserve"> </v>
      </c>
    </row>
    <row r="22" spans="1:11" customFormat="1" ht="15.95" customHeight="1" x14ac:dyDescent="0.2">
      <c r="A22" s="40"/>
      <c r="B22" s="40"/>
      <c r="C22" s="28"/>
      <c r="D22" s="33" t="str">
        <f t="shared" si="0"/>
        <v/>
      </c>
      <c r="E22" s="209" t="str">
        <f t="shared" si="1"/>
        <v/>
      </c>
      <c r="F22" s="33" t="str">
        <f t="shared" si="2"/>
        <v xml:space="preserve"> </v>
      </c>
      <c r="G22" s="28"/>
      <c r="H22" s="29"/>
      <c r="I22" s="29"/>
      <c r="J22" s="217"/>
      <c r="K22" s="34" t="str">
        <f t="shared" si="3"/>
        <v xml:space="preserve"> </v>
      </c>
    </row>
    <row r="23" spans="1:11" customFormat="1" ht="15.95" customHeight="1" x14ac:dyDescent="0.2">
      <c r="A23" s="40"/>
      <c r="B23" s="40"/>
      <c r="C23" s="28"/>
      <c r="D23" s="33" t="str">
        <f t="shared" si="0"/>
        <v/>
      </c>
      <c r="E23" s="209" t="str">
        <f t="shared" si="1"/>
        <v/>
      </c>
      <c r="F23" s="33" t="str">
        <f t="shared" si="2"/>
        <v xml:space="preserve"> </v>
      </c>
      <c r="G23" s="28"/>
      <c r="H23" s="29"/>
      <c r="I23" s="29"/>
      <c r="J23" s="217"/>
      <c r="K23" s="34" t="str">
        <f t="shared" si="3"/>
        <v xml:space="preserve"> </v>
      </c>
    </row>
    <row r="24" spans="1:11" customFormat="1" ht="15.95" customHeight="1" x14ac:dyDescent="0.2">
      <c r="A24" s="40"/>
      <c r="B24" s="40"/>
      <c r="C24" s="28"/>
      <c r="D24" s="33" t="str">
        <f t="shared" si="0"/>
        <v/>
      </c>
      <c r="E24" s="209" t="str">
        <f t="shared" si="1"/>
        <v/>
      </c>
      <c r="F24" s="33" t="str">
        <f t="shared" si="2"/>
        <v xml:space="preserve"> </v>
      </c>
      <c r="G24" s="28"/>
      <c r="H24" s="29"/>
      <c r="I24" s="29"/>
      <c r="J24" s="217"/>
      <c r="K24" s="34" t="str">
        <f t="shared" si="3"/>
        <v xml:space="preserve"> </v>
      </c>
    </row>
    <row r="25" spans="1:11" customFormat="1" ht="15.95" customHeight="1" x14ac:dyDescent="0.2">
      <c r="A25" s="40"/>
      <c r="B25" s="40"/>
      <c r="C25" s="28"/>
      <c r="D25" s="33" t="str">
        <f t="shared" si="0"/>
        <v/>
      </c>
      <c r="E25" s="209" t="str">
        <f t="shared" si="1"/>
        <v/>
      </c>
      <c r="F25" s="33" t="str">
        <f t="shared" si="2"/>
        <v xml:space="preserve"> </v>
      </c>
      <c r="G25" s="28"/>
      <c r="H25" s="29"/>
      <c r="I25" s="29"/>
      <c r="J25" s="217"/>
      <c r="K25" s="34" t="str">
        <f t="shared" si="3"/>
        <v xml:space="preserve"> </v>
      </c>
    </row>
    <row r="26" spans="1:11" customFormat="1" ht="15.95" customHeight="1" x14ac:dyDescent="0.2">
      <c r="A26" s="40"/>
      <c r="B26" s="40"/>
      <c r="C26" s="28"/>
      <c r="D26" s="33" t="str">
        <f t="shared" si="0"/>
        <v/>
      </c>
      <c r="E26" s="209" t="str">
        <f t="shared" si="1"/>
        <v/>
      </c>
      <c r="F26" s="33" t="str">
        <f t="shared" si="2"/>
        <v xml:space="preserve"> </v>
      </c>
      <c r="G26" s="28"/>
      <c r="H26" s="29"/>
      <c r="I26" s="29"/>
      <c r="J26" s="217"/>
      <c r="K26" s="34" t="str">
        <f t="shared" si="3"/>
        <v xml:space="preserve"> </v>
      </c>
    </row>
    <row r="27" spans="1:11" customFormat="1" ht="15.95" customHeight="1" x14ac:dyDescent="0.2">
      <c r="A27" s="40"/>
      <c r="B27" s="40"/>
      <c r="C27" s="28"/>
      <c r="D27" s="33" t="str">
        <f t="shared" si="0"/>
        <v/>
      </c>
      <c r="E27" s="209" t="str">
        <f t="shared" si="1"/>
        <v/>
      </c>
      <c r="F27" s="33" t="str">
        <f t="shared" si="2"/>
        <v xml:space="preserve"> </v>
      </c>
      <c r="G27" s="28"/>
      <c r="H27" s="29"/>
      <c r="I27" s="29"/>
      <c r="J27" s="217"/>
      <c r="K27" s="34" t="str">
        <f t="shared" si="3"/>
        <v xml:space="preserve"> </v>
      </c>
    </row>
    <row r="28" spans="1:11" customFormat="1" ht="15.95" customHeight="1" thickBot="1" x14ac:dyDescent="0.25">
      <c r="A28" s="41"/>
      <c r="B28" s="41"/>
      <c r="C28" s="42"/>
      <c r="D28" s="231" t="str">
        <f t="shared" si="0"/>
        <v/>
      </c>
      <c r="E28" s="230" t="str">
        <f t="shared" si="1"/>
        <v/>
      </c>
      <c r="F28" s="231" t="str">
        <f t="shared" si="2"/>
        <v xml:space="preserve"> </v>
      </c>
      <c r="G28" s="42"/>
      <c r="H28" s="43"/>
      <c r="I28" s="43"/>
      <c r="J28" s="219"/>
      <c r="K28" s="232" t="str">
        <f t="shared" si="3"/>
        <v xml:space="preserve"> </v>
      </c>
    </row>
    <row r="29" spans="1:11" customFormat="1" ht="15.95" customHeight="1" thickBot="1" x14ac:dyDescent="0.25">
      <c r="A29" s="79" t="s">
        <v>58</v>
      </c>
      <c r="B29" s="56">
        <f>SUM(B9:B28)</f>
        <v>390</v>
      </c>
      <c r="C29" s="57">
        <f>SUM(C9:C28)</f>
        <v>347</v>
      </c>
      <c r="D29" s="68">
        <f t="shared" si="0"/>
        <v>0.88974358974358969</v>
      </c>
      <c r="E29" s="69">
        <f>SUM(E12:E28)</f>
        <v>43</v>
      </c>
      <c r="F29" s="70">
        <f t="shared" si="5"/>
        <v>0.11025641025641025</v>
      </c>
      <c r="G29" s="80">
        <f>SUM(G9:G28)</f>
        <v>8</v>
      </c>
      <c r="H29" s="81">
        <f>SUM(H9:H28)</f>
        <v>23</v>
      </c>
      <c r="I29" s="81">
        <f>SUM(I9:I28)</f>
        <v>13</v>
      </c>
      <c r="J29" s="57">
        <f>SUM(J9:J28)</f>
        <v>2</v>
      </c>
      <c r="K29" s="58">
        <f t="shared" si="3"/>
        <v>46</v>
      </c>
    </row>
    <row r="31" spans="1:11" customFormat="1" x14ac:dyDescent="0.2">
      <c r="A31" s="23" t="s">
        <v>59</v>
      </c>
      <c r="B31" s="24"/>
      <c r="C31" s="24"/>
      <c r="G31" s="23"/>
      <c r="H31" s="23"/>
      <c r="I31" s="23"/>
      <c r="J31" s="23"/>
      <c r="K31" s="23"/>
    </row>
    <row r="32" spans="1:11" x14ac:dyDescent="0.2">
      <c r="A32" s="22" t="s">
        <v>37</v>
      </c>
    </row>
  </sheetData>
  <sheetProtection insertRows="0"/>
  <mergeCells count="12">
    <mergeCell ref="G7:G8"/>
    <mergeCell ref="H7:H8"/>
    <mergeCell ref="I7:I8"/>
    <mergeCell ref="J7:J8"/>
    <mergeCell ref="K7:K8"/>
    <mergeCell ref="C6:D6"/>
    <mergeCell ref="E6:F6"/>
    <mergeCell ref="B7:B8"/>
    <mergeCell ref="C7:C8"/>
    <mergeCell ref="D7:D8"/>
    <mergeCell ref="E7:E8"/>
    <mergeCell ref="F7:F8"/>
  </mergeCells>
  <printOptions horizontalCentered="1" verticalCentered="1"/>
  <pageMargins left="0.23622047244094502" right="0.23622047244094502" top="0.39370078740157505" bottom="0.23622047244094507" header="0.15748031496063003" footer="0.15748031496063003"/>
  <pageSetup paperSize="9" scale="85" orientation="landscape" horizontalDpi="90" verticalDpi="90" r:id="rId1"/>
  <headerFooter alignWithMargins="0">
    <oddFooter>&amp;L_x000D_&amp;1#&amp;"Arial"&amp;11&amp;K000000 SW Non-Business
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Appendix_A</vt:lpstr>
      <vt:lpstr>Appendix_B</vt:lpstr>
      <vt:lpstr>Appendix_C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I (Iain)</dc:creator>
  <cp:lastModifiedBy>Iain Ross</cp:lastModifiedBy>
  <cp:lastPrinted>2022-01-07T10:09:44Z</cp:lastPrinted>
  <dcterms:created xsi:type="dcterms:W3CDTF">2022-01-07T09:39:29Z</dcterms:created>
  <dcterms:modified xsi:type="dcterms:W3CDTF">2025-02-05T15:05:19Z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15c5c7-5b2d-4fe6-8e03-1ebd9875aad3_Enabled">
    <vt:lpwstr>true</vt:lpwstr>
  </property>
  <property fmtid="{D5CDD505-2E9C-101B-9397-08002B2CF9AE}" pid="3" name="MSIP_Label_1315c5c7-5b2d-4fe6-8e03-1ebd9875aad3_SetDate">
    <vt:lpwstr>2024-10-29T10:44:20Z</vt:lpwstr>
  </property>
  <property fmtid="{D5CDD505-2E9C-101B-9397-08002B2CF9AE}" pid="4" name="MSIP_Label_1315c5c7-5b2d-4fe6-8e03-1ebd9875aad3_Method">
    <vt:lpwstr>Privileged</vt:lpwstr>
  </property>
  <property fmtid="{D5CDD505-2E9C-101B-9397-08002B2CF9AE}" pid="5" name="MSIP_Label_1315c5c7-5b2d-4fe6-8e03-1ebd9875aad3_Name">
    <vt:lpwstr>1315c5c7-5b2d-4fe6-8e03-1ebd9875aad3</vt:lpwstr>
  </property>
  <property fmtid="{D5CDD505-2E9C-101B-9397-08002B2CF9AE}" pid="6" name="MSIP_Label_1315c5c7-5b2d-4fe6-8e03-1ebd9875aad3_SiteId">
    <vt:lpwstr>f90bd2e7-b5c0-4b25-9e27-226ff8b6c17b</vt:lpwstr>
  </property>
  <property fmtid="{D5CDD505-2E9C-101B-9397-08002B2CF9AE}" pid="7" name="MSIP_Label_1315c5c7-5b2d-4fe6-8e03-1ebd9875aad3_ActionId">
    <vt:lpwstr>60fe1c52-1475-45fb-a5e4-7ff88c6c90f7</vt:lpwstr>
  </property>
  <property fmtid="{D5CDD505-2E9C-101B-9397-08002B2CF9AE}" pid="8" name="MSIP_Label_1315c5c7-5b2d-4fe6-8e03-1ebd9875aad3_ContentBits">
    <vt:lpwstr>2</vt:lpwstr>
  </property>
  <property fmtid="{D5CDD505-2E9C-101B-9397-08002B2CF9AE}" pid="9" name="MSIP_Label_55818d02-8d25-4bb9-b27c-e4db64670887_Enabled">
    <vt:lpwstr>true</vt:lpwstr>
  </property>
  <property fmtid="{D5CDD505-2E9C-101B-9397-08002B2CF9AE}" pid="10" name="MSIP_Label_55818d02-8d25-4bb9-b27c-e4db64670887_SetDate">
    <vt:lpwstr>2024-10-29T12:12:43Z</vt:lpwstr>
  </property>
  <property fmtid="{D5CDD505-2E9C-101B-9397-08002B2CF9AE}" pid="11" name="MSIP_Label_55818d02-8d25-4bb9-b27c-e4db64670887_Method">
    <vt:lpwstr>Standard</vt:lpwstr>
  </property>
  <property fmtid="{D5CDD505-2E9C-101B-9397-08002B2CF9AE}" pid="12" name="MSIP_Label_55818d02-8d25-4bb9-b27c-e4db64670887_Name">
    <vt:lpwstr>55818d02-8d25-4bb9-b27c-e4db64670887</vt:lpwstr>
  </property>
  <property fmtid="{D5CDD505-2E9C-101B-9397-08002B2CF9AE}" pid="13" name="MSIP_Label_55818d02-8d25-4bb9-b27c-e4db64670887_SiteId">
    <vt:lpwstr>a7f35688-9c00-4d5e-ba41-29f146377ab0</vt:lpwstr>
  </property>
  <property fmtid="{D5CDD505-2E9C-101B-9397-08002B2CF9AE}" pid="14" name="MSIP_Label_55818d02-8d25-4bb9-b27c-e4db64670887_ActionId">
    <vt:lpwstr>4444f213-a612-4741-bc2f-40be65a821f5</vt:lpwstr>
  </property>
  <property fmtid="{D5CDD505-2E9C-101B-9397-08002B2CF9AE}" pid="15" name="MSIP_Label_55818d02-8d25-4bb9-b27c-e4db64670887_ContentBits">
    <vt:lpwstr>0</vt:lpwstr>
  </property>
</Properties>
</file>